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52" yWindow="1908" windowWidth="8508" windowHeight="4536" activeTab="0"/>
  </bookViews>
  <sheets>
    <sheet name="第一批" sheetId="1" r:id="rId1"/>
    <sheet name="第二批" sheetId="2" r:id="rId2"/>
  </sheets>
  <definedNames>
    <definedName name="_xlnm.Print_Titles" localSheetId="0">'第一批'!$4:$5</definedName>
  </definedNames>
  <calcPr fullCalcOnLoad="1"/>
</workbook>
</file>

<file path=xl/sharedStrings.xml><?xml version="1.0" encoding="utf-8"?>
<sst xmlns="http://schemas.openxmlformats.org/spreadsheetml/2006/main" count="265" uniqueCount="240">
  <si>
    <t>单位：万元/亩</t>
  </si>
  <si>
    <t>小计</t>
  </si>
  <si>
    <t>总计</t>
  </si>
  <si>
    <t>莘西村</t>
  </si>
  <si>
    <t>莘南村</t>
  </si>
  <si>
    <t>芦东村</t>
  </si>
  <si>
    <t>东联村</t>
  </si>
  <si>
    <t>三好村</t>
  </si>
  <si>
    <t>高新村</t>
  </si>
  <si>
    <t>港南村</t>
  </si>
  <si>
    <t>伟明村</t>
  </si>
  <si>
    <t>东秋村</t>
  </si>
  <si>
    <t>东胜村</t>
  </si>
  <si>
    <t>梅墩村</t>
  </si>
  <si>
    <t>黎星村</t>
  </si>
  <si>
    <t>汾湖村</t>
  </si>
  <si>
    <t>沈家港村</t>
  </si>
  <si>
    <t>永新村</t>
  </si>
  <si>
    <t>大长港村</t>
  </si>
  <si>
    <t>川心港村</t>
  </si>
  <si>
    <t>银杏村</t>
  </si>
  <si>
    <t>红旗村</t>
  </si>
  <si>
    <t>新钢村</t>
  </si>
  <si>
    <t>大潮村</t>
  </si>
  <si>
    <t>梅石村</t>
  </si>
  <si>
    <t>杨文头村</t>
  </si>
  <si>
    <t>雪巷村</t>
  </si>
  <si>
    <t>跃胜村</t>
  </si>
  <si>
    <t>星谊村</t>
  </si>
  <si>
    <t>乌桥村</t>
  </si>
  <si>
    <t>黎阳村</t>
  </si>
  <si>
    <t>黎花村</t>
  </si>
  <si>
    <t>建南村</t>
  </si>
  <si>
    <t>雄锋村</t>
  </si>
  <si>
    <t>史北村</t>
  </si>
  <si>
    <t>华莺村</t>
  </si>
  <si>
    <t>大联村</t>
  </si>
  <si>
    <t>方联村</t>
  </si>
  <si>
    <t>汤角村</t>
  </si>
  <si>
    <t>青石村</t>
  </si>
  <si>
    <t>汾湖高新区（黎里镇）</t>
  </si>
  <si>
    <t>永和村</t>
  </si>
  <si>
    <t>圣塘村</t>
  </si>
  <si>
    <t>兴桥村</t>
  </si>
  <si>
    <t>群铁村</t>
  </si>
  <si>
    <t>前跃村</t>
  </si>
  <si>
    <t>幸福村</t>
  </si>
  <si>
    <t>黄家溪村</t>
  </si>
  <si>
    <t>北角村</t>
  </si>
  <si>
    <t>胜天村</t>
  </si>
  <si>
    <t>荷花村</t>
  </si>
  <si>
    <t>坛丘村</t>
  </si>
  <si>
    <t>双溪村</t>
  </si>
  <si>
    <t>南塘村</t>
  </si>
  <si>
    <t>大谢村</t>
  </si>
  <si>
    <t>桥南村</t>
  </si>
  <si>
    <t>永平村</t>
  </si>
  <si>
    <t>龙北村</t>
  </si>
  <si>
    <t>北旺村</t>
  </si>
  <si>
    <t>沈家村</t>
  </si>
  <si>
    <t>庄平村</t>
  </si>
  <si>
    <t>寺西洋村</t>
  </si>
  <si>
    <t>杨扇村</t>
  </si>
  <si>
    <t>东庙桥村</t>
  </si>
  <si>
    <t>东风村</t>
  </si>
  <si>
    <t>菱田村</t>
  </si>
  <si>
    <t>庙港村</t>
  </si>
  <si>
    <t>群幸村</t>
  </si>
  <si>
    <t>爃烂村</t>
  </si>
  <si>
    <t>盛庄村</t>
  </si>
  <si>
    <t>双塔桥村</t>
  </si>
  <si>
    <t>太浦闸村</t>
  </si>
  <si>
    <t>吴溇村</t>
  </si>
  <si>
    <t>吴越村</t>
  </si>
  <si>
    <t>隐读村</t>
  </si>
  <si>
    <t>长桥村</t>
  </si>
  <si>
    <t>望湖村</t>
  </si>
  <si>
    <t>联漾村</t>
  </si>
  <si>
    <t>光荣村</t>
  </si>
  <si>
    <t>丰田村</t>
  </si>
  <si>
    <t>开弦弓村</t>
  </si>
  <si>
    <t>联强村</t>
  </si>
  <si>
    <t>广福</t>
  </si>
  <si>
    <t>利群</t>
  </si>
  <si>
    <t>戴家浜</t>
  </si>
  <si>
    <t>宅里桥</t>
  </si>
  <si>
    <t>前窑</t>
  </si>
  <si>
    <t>九里桥</t>
  </si>
  <si>
    <t>杏花</t>
  </si>
  <si>
    <t>大德</t>
  </si>
  <si>
    <t>文民</t>
  </si>
  <si>
    <t>瑾下浜</t>
  </si>
  <si>
    <t>天亮浜</t>
  </si>
  <si>
    <t>青云</t>
  </si>
  <si>
    <t>陶墩</t>
  </si>
  <si>
    <t>梵香</t>
  </si>
  <si>
    <t>新和</t>
  </si>
  <si>
    <t>水家港</t>
  </si>
  <si>
    <t>新蕾</t>
  </si>
  <si>
    <t>曹村</t>
  </si>
  <si>
    <t>大船港村</t>
  </si>
  <si>
    <t>贯桥村</t>
  </si>
  <si>
    <t>花木桥村</t>
  </si>
  <si>
    <t>金星村</t>
  </si>
  <si>
    <t>蠡泽村</t>
  </si>
  <si>
    <t>联星村</t>
  </si>
  <si>
    <t>龙降桥村</t>
  </si>
  <si>
    <t>齐心村</t>
  </si>
  <si>
    <t>前港村</t>
  </si>
  <si>
    <t>三扇村</t>
  </si>
  <si>
    <t>双阳村</t>
  </si>
  <si>
    <t>桃花庄村</t>
  </si>
  <si>
    <t>夏家斗村</t>
  </si>
  <si>
    <t>新乐村</t>
  </si>
  <si>
    <t>新幸村</t>
  </si>
  <si>
    <t>兴华村</t>
  </si>
  <si>
    <t>永乐村</t>
  </si>
  <si>
    <t>长家湾村</t>
  </si>
  <si>
    <t>众安桥村</t>
  </si>
  <si>
    <t>朱家浜村</t>
  </si>
  <si>
    <t>群星村</t>
  </si>
  <si>
    <t>金联村</t>
  </si>
  <si>
    <t>联丰村</t>
  </si>
  <si>
    <t>胜墩村</t>
  </si>
  <si>
    <t>中鲈村</t>
  </si>
  <si>
    <t>平西村</t>
  </si>
  <si>
    <t>上横村</t>
  </si>
  <si>
    <t>溪港村</t>
  </si>
  <si>
    <t>南杨村</t>
  </si>
  <si>
    <t>顾扇村</t>
  </si>
  <si>
    <t>莺湖村</t>
  </si>
  <si>
    <t>万心村</t>
  </si>
  <si>
    <t>庙头村</t>
  </si>
  <si>
    <t>联合村</t>
  </si>
  <si>
    <t>双浜村</t>
  </si>
  <si>
    <t>龙南村</t>
  </si>
  <si>
    <t>新南村</t>
  </si>
  <si>
    <t>三官桥村</t>
  </si>
  <si>
    <t>秋泽村</t>
  </si>
  <si>
    <t>平安村</t>
  </si>
  <si>
    <t>叶建村</t>
  </si>
  <si>
    <t>白蚬湖</t>
  </si>
  <si>
    <t>北联村</t>
  </si>
  <si>
    <t>九里湖</t>
  </si>
  <si>
    <t>文厍村（田厍）</t>
  </si>
  <si>
    <t>文厍村（文安）</t>
  </si>
  <si>
    <t>屯南村</t>
  </si>
  <si>
    <t>湘溇村</t>
  </si>
  <si>
    <t>肖甸湖村</t>
  </si>
  <si>
    <t>合心村</t>
  </si>
  <si>
    <t>四都</t>
  </si>
  <si>
    <t>北横</t>
  </si>
  <si>
    <t>星字湾</t>
  </si>
  <si>
    <t>沧洲</t>
  </si>
  <si>
    <t>圣牛</t>
  </si>
  <si>
    <t>姚家港</t>
  </si>
  <si>
    <t>叶家港</t>
  </si>
  <si>
    <t>太浦河</t>
  </si>
  <si>
    <t>双湾</t>
  </si>
  <si>
    <t>诚心</t>
  </si>
  <si>
    <t>菀南</t>
  </si>
  <si>
    <t>黑龙村</t>
  </si>
  <si>
    <t>汤华村</t>
  </si>
  <si>
    <t>石铁村</t>
  </si>
  <si>
    <t>新营村</t>
  </si>
  <si>
    <t>农创村</t>
  </si>
  <si>
    <t>龙泾村</t>
  </si>
  <si>
    <t>序号</t>
  </si>
  <si>
    <t>申报单位</t>
  </si>
  <si>
    <t>水稻田</t>
  </si>
  <si>
    <t>水源地村</t>
  </si>
  <si>
    <t>生态湿地村</t>
  </si>
  <si>
    <t>风景名胜区</t>
  </si>
  <si>
    <t>补偿资金</t>
  </si>
  <si>
    <t>备注</t>
  </si>
  <si>
    <t>市级
（万元）</t>
  </si>
  <si>
    <t>区级
（万元）</t>
  </si>
  <si>
    <t>面积
（亩）</t>
  </si>
  <si>
    <t>市级</t>
  </si>
  <si>
    <t>区级</t>
  </si>
  <si>
    <t>标准</t>
  </si>
  <si>
    <t>面积</t>
  </si>
  <si>
    <t>合计</t>
  </si>
  <si>
    <t>元荡村</t>
  </si>
  <si>
    <t>吴江高新区（盛泽镇）</t>
  </si>
  <si>
    <t>七  都  镇</t>
  </si>
  <si>
    <t>桃 源 镇</t>
  </si>
  <si>
    <t>震  泽  镇</t>
  </si>
  <si>
    <t>平 望 镇</t>
  </si>
  <si>
    <t xml:space="preserve">同 里 镇 </t>
  </si>
  <si>
    <t>江陵街道</t>
  </si>
  <si>
    <t>横 扇 街 道</t>
  </si>
  <si>
    <t>八 坼 街 道</t>
  </si>
  <si>
    <t>叶泽湖(方尖港)</t>
  </si>
  <si>
    <t>益联村（凌益）</t>
  </si>
  <si>
    <t>益联村（西联）</t>
  </si>
  <si>
    <t>双联村（联民）</t>
  </si>
  <si>
    <t>双联村（友联）</t>
  </si>
  <si>
    <t>直港村（直港）</t>
  </si>
  <si>
    <t>直港村（练聚）</t>
  </si>
  <si>
    <t>新鹤村（浮楼）</t>
  </si>
  <si>
    <t>新鹤村（元鹤）</t>
  </si>
  <si>
    <t>禾田村（群众）</t>
  </si>
  <si>
    <t>禾田村（蚬南）</t>
  </si>
  <si>
    <t>联兴村(仪塔)</t>
  </si>
  <si>
    <t>叶津村(龙津)</t>
  </si>
  <si>
    <t>叶津村(叶泽)</t>
  </si>
  <si>
    <t>叶泽湖村(栅桥)</t>
  </si>
  <si>
    <t>渔村社区</t>
  </si>
  <si>
    <t>同里镇人民政府</t>
  </si>
  <si>
    <t>陆港村</t>
  </si>
  <si>
    <t>单位：万元/亩</t>
  </si>
  <si>
    <t>序号</t>
  </si>
  <si>
    <t>申报单位</t>
  </si>
  <si>
    <t>生态公益林</t>
  </si>
  <si>
    <t>补偿资金</t>
  </si>
  <si>
    <t>备注</t>
  </si>
  <si>
    <t>市级</t>
  </si>
  <si>
    <t>区级</t>
  </si>
  <si>
    <t>面积</t>
  </si>
  <si>
    <t>合计</t>
  </si>
  <si>
    <t>吴江开发区</t>
  </si>
  <si>
    <t>建设局</t>
  </si>
  <si>
    <t>汾湖高新区（黎里镇）</t>
  </si>
  <si>
    <t>吴江高新区（盛泽镇）</t>
  </si>
  <si>
    <t>东太湖度假区（太湖新城）</t>
  </si>
  <si>
    <t>七都镇</t>
  </si>
  <si>
    <t>绿化办</t>
  </si>
  <si>
    <t>震泽镇</t>
  </si>
  <si>
    <t>园林绿化管理站</t>
  </si>
  <si>
    <t>平望镇</t>
  </si>
  <si>
    <t>同里镇</t>
  </si>
  <si>
    <t>同里国家湿地公园</t>
  </si>
  <si>
    <t>总计</t>
  </si>
  <si>
    <t>2022年吴江区第二批生态补偿资金申报汇总表</t>
  </si>
  <si>
    <t>湿地（森林）公园村</t>
  </si>
  <si>
    <t>2022年吴江区第一批生态补偿资金申报汇总表</t>
  </si>
  <si>
    <t>严幕</t>
  </si>
  <si>
    <t>仙南</t>
  </si>
  <si>
    <t>贤胡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</si>
</sst>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49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sz val="11"/>
      <name val="黑体"/>
      <family val="3"/>
    </font>
    <font>
      <b/>
      <sz val="20"/>
      <name val="宋体"/>
      <family val="0"/>
    </font>
    <font>
      <sz val="24"/>
      <name val="仿宋"/>
      <family val="3"/>
    </font>
    <font>
      <b/>
      <sz val="26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/>
    </xf>
    <xf numFmtId="0" fontId="48" fillId="0" borderId="15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textRotation="255"/>
    </xf>
    <xf numFmtId="0" fontId="47" fillId="0" borderId="20" xfId="0" applyFont="1" applyFill="1" applyBorder="1" applyAlignment="1">
      <alignment horizontal="center" vertical="center" textRotation="255"/>
    </xf>
    <xf numFmtId="0" fontId="47" fillId="0" borderId="19" xfId="0" applyFont="1" applyFill="1" applyBorder="1" applyAlignment="1">
      <alignment horizontal="center" vertical="center" textRotation="255" wrapText="1"/>
    </xf>
    <xf numFmtId="0" fontId="47" fillId="0" borderId="20" xfId="0" applyFont="1" applyFill="1" applyBorder="1" applyAlignment="1">
      <alignment horizontal="center" vertical="center" textRotation="255" wrapText="1"/>
    </xf>
    <xf numFmtId="0" fontId="47" fillId="0" borderId="21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2"/>
  <sheetViews>
    <sheetView tabSelected="1" view="pageBreakPreview" zoomScale="8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B1"/>
    </sheetView>
  </sheetViews>
  <sheetFormatPr defaultColWidth="9.00390625" defaultRowHeight="14.25"/>
  <cols>
    <col min="1" max="1" width="4.25390625" style="4" customWidth="1"/>
    <col min="2" max="2" width="5.50390625" style="3" customWidth="1"/>
    <col min="3" max="3" width="15.50390625" style="1" customWidth="1"/>
    <col min="4" max="4" width="12.625" style="2" bestFit="1" customWidth="1"/>
    <col min="5" max="5" width="14.25390625" style="2" customWidth="1"/>
    <col min="6" max="6" width="13.375" style="2" customWidth="1"/>
    <col min="7" max="8" width="5.00390625" style="3" bestFit="1" customWidth="1"/>
    <col min="9" max="9" width="5.75390625" style="3" bestFit="1" customWidth="1"/>
    <col min="10" max="10" width="5.00390625" style="3" customWidth="1"/>
    <col min="11" max="11" width="5.00390625" style="3" bestFit="1" customWidth="1"/>
    <col min="12" max="12" width="5.00390625" style="3" customWidth="1"/>
    <col min="13" max="15" width="6.50390625" style="3" customWidth="1"/>
    <col min="16" max="17" width="5.00390625" style="3" bestFit="1" customWidth="1"/>
    <col min="18" max="18" width="6.375" style="3" customWidth="1"/>
    <col min="19" max="19" width="14.00390625" style="3" customWidth="1"/>
    <col min="20" max="20" width="15.00390625" style="3" customWidth="1"/>
    <col min="21" max="21" width="15.375" style="3" customWidth="1"/>
    <col min="22" max="22" width="4.25390625" style="3" customWidth="1"/>
    <col min="23" max="16384" width="8.75390625" style="3" customWidth="1"/>
  </cols>
  <sheetData>
    <row r="1" spans="1:2" ht="15">
      <c r="A1" s="42"/>
      <c r="B1" s="42"/>
    </row>
    <row r="2" spans="1:22" ht="29.25" customHeight="1">
      <c r="A2" s="51" t="s">
        <v>236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9:22" ht="14.25" customHeight="1" thickBot="1">
      <c r="S3" s="43" t="s">
        <v>0</v>
      </c>
      <c r="T3" s="43"/>
      <c r="U3" s="43"/>
      <c r="V3" s="43"/>
    </row>
    <row r="4" spans="1:22" s="5" customFormat="1" ht="15" customHeight="1">
      <c r="A4" s="59" t="s">
        <v>167</v>
      </c>
      <c r="B4" s="44" t="s">
        <v>168</v>
      </c>
      <c r="C4" s="44"/>
      <c r="D4" s="44" t="s">
        <v>169</v>
      </c>
      <c r="E4" s="44"/>
      <c r="F4" s="44"/>
      <c r="G4" s="44" t="s">
        <v>170</v>
      </c>
      <c r="H4" s="44"/>
      <c r="I4" s="44"/>
      <c r="J4" s="44" t="s">
        <v>171</v>
      </c>
      <c r="K4" s="44"/>
      <c r="L4" s="44"/>
      <c r="M4" s="62" t="s">
        <v>235</v>
      </c>
      <c r="N4" s="63"/>
      <c r="O4" s="64"/>
      <c r="P4" s="44" t="s">
        <v>172</v>
      </c>
      <c r="Q4" s="44"/>
      <c r="R4" s="44"/>
      <c r="S4" s="44" t="s">
        <v>173</v>
      </c>
      <c r="T4" s="44"/>
      <c r="U4" s="44"/>
      <c r="V4" s="54" t="s">
        <v>174</v>
      </c>
    </row>
    <row r="5" spans="1:22" s="5" customFormat="1" ht="28.5">
      <c r="A5" s="60"/>
      <c r="B5" s="45"/>
      <c r="C5" s="45"/>
      <c r="D5" s="7" t="s">
        <v>175</v>
      </c>
      <c r="E5" s="7" t="s">
        <v>176</v>
      </c>
      <c r="F5" s="7" t="s">
        <v>177</v>
      </c>
      <c r="G5" s="6" t="s">
        <v>178</v>
      </c>
      <c r="H5" s="6" t="s">
        <v>179</v>
      </c>
      <c r="I5" s="6" t="s">
        <v>180</v>
      </c>
      <c r="J5" s="6" t="s">
        <v>178</v>
      </c>
      <c r="K5" s="6" t="s">
        <v>179</v>
      </c>
      <c r="L5" s="6" t="s">
        <v>180</v>
      </c>
      <c r="M5" s="6" t="s">
        <v>178</v>
      </c>
      <c r="N5" s="6" t="s">
        <v>179</v>
      </c>
      <c r="O5" s="6" t="s">
        <v>180</v>
      </c>
      <c r="P5" s="6" t="s">
        <v>178</v>
      </c>
      <c r="Q5" s="6" t="s">
        <v>179</v>
      </c>
      <c r="R5" s="6" t="s">
        <v>181</v>
      </c>
      <c r="S5" s="6" t="s">
        <v>178</v>
      </c>
      <c r="T5" s="6" t="s">
        <v>179</v>
      </c>
      <c r="U5" s="6" t="s">
        <v>182</v>
      </c>
      <c r="V5" s="55"/>
    </row>
    <row r="6" spans="1:22" s="12" customFormat="1" ht="21" customHeight="1">
      <c r="A6" s="56">
        <v>1</v>
      </c>
      <c r="B6" s="46" t="s">
        <v>40</v>
      </c>
      <c r="C6" s="8" t="s">
        <v>183</v>
      </c>
      <c r="D6" s="9">
        <v>22.75056</v>
      </c>
      <c r="E6" s="9">
        <v>22.75056</v>
      </c>
      <c r="F6" s="9">
        <v>1083.36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f>D6+G6+J6+P6</f>
        <v>22.75056</v>
      </c>
      <c r="T6" s="10">
        <f>E6+H6+K6+Q6</f>
        <v>22.75056</v>
      </c>
      <c r="U6" s="10">
        <f>S6+T6</f>
        <v>45.50112</v>
      </c>
      <c r="V6" s="11"/>
    </row>
    <row r="7" spans="1:22" s="12" customFormat="1" ht="21" customHeight="1">
      <c r="A7" s="57"/>
      <c r="B7" s="47"/>
      <c r="C7" s="8" t="s">
        <v>166</v>
      </c>
      <c r="D7" s="9">
        <v>41.812470000000005</v>
      </c>
      <c r="E7" s="9">
        <v>41.812470000000005</v>
      </c>
      <c r="F7" s="9">
        <v>1991.07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>
        <f aca="true" t="shared" si="0" ref="S7:S70">D7+G7+J7+P7</f>
        <v>41.812470000000005</v>
      </c>
      <c r="T7" s="10">
        <f aca="true" t="shared" si="1" ref="T7:T70">E7+H7+K7+Q7</f>
        <v>41.812470000000005</v>
      </c>
      <c r="U7" s="10">
        <f aca="true" t="shared" si="2" ref="U7:U70">S7+T7</f>
        <v>83.62494000000001</v>
      </c>
      <c r="V7" s="11"/>
    </row>
    <row r="8" spans="1:22" s="12" customFormat="1" ht="21" customHeight="1">
      <c r="A8" s="57"/>
      <c r="B8" s="47"/>
      <c r="C8" s="8" t="s">
        <v>3</v>
      </c>
      <c r="D8" s="9">
        <v>37.42998</v>
      </c>
      <c r="E8" s="9">
        <v>37.42998</v>
      </c>
      <c r="F8" s="9">
        <v>1782.38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f t="shared" si="0"/>
        <v>37.42998</v>
      </c>
      <c r="T8" s="10">
        <f t="shared" si="1"/>
        <v>37.42998</v>
      </c>
      <c r="U8" s="10">
        <f t="shared" si="2"/>
        <v>74.85996</v>
      </c>
      <c r="V8" s="11"/>
    </row>
    <row r="9" spans="1:22" s="12" customFormat="1" ht="21" customHeight="1">
      <c r="A9" s="57"/>
      <c r="B9" s="47"/>
      <c r="C9" s="8" t="s">
        <v>4</v>
      </c>
      <c r="D9" s="9">
        <v>12.88602</v>
      </c>
      <c r="E9" s="9">
        <v>12.88602</v>
      </c>
      <c r="F9" s="9">
        <v>613.62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>
        <f t="shared" si="0"/>
        <v>12.88602</v>
      </c>
      <c r="T9" s="10">
        <f t="shared" si="1"/>
        <v>12.88602</v>
      </c>
      <c r="U9" s="10">
        <f t="shared" si="2"/>
        <v>25.77204</v>
      </c>
      <c r="V9" s="11"/>
    </row>
    <row r="10" spans="1:22" s="12" customFormat="1" ht="21" customHeight="1">
      <c r="A10" s="57"/>
      <c r="B10" s="47"/>
      <c r="C10" s="8" t="s">
        <v>5</v>
      </c>
      <c r="D10" s="9">
        <v>12.5895</v>
      </c>
      <c r="E10" s="9">
        <v>12.5895</v>
      </c>
      <c r="F10" s="9">
        <v>599.5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>
        <f t="shared" si="0"/>
        <v>12.5895</v>
      </c>
      <c r="T10" s="10">
        <f t="shared" si="1"/>
        <v>12.5895</v>
      </c>
      <c r="U10" s="10">
        <f t="shared" si="2"/>
        <v>25.179</v>
      </c>
      <c r="V10" s="11"/>
    </row>
    <row r="11" spans="1:22" s="12" customFormat="1" ht="21" customHeight="1">
      <c r="A11" s="57"/>
      <c r="B11" s="47"/>
      <c r="C11" s="8" t="s">
        <v>6</v>
      </c>
      <c r="D11" s="9">
        <v>26.04</v>
      </c>
      <c r="E11" s="9">
        <v>26.04</v>
      </c>
      <c r="F11" s="9">
        <v>1240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>
        <f t="shared" si="0"/>
        <v>26.04</v>
      </c>
      <c r="T11" s="10">
        <f t="shared" si="1"/>
        <v>26.04</v>
      </c>
      <c r="U11" s="10">
        <f t="shared" si="2"/>
        <v>52.08</v>
      </c>
      <c r="V11" s="11"/>
    </row>
    <row r="12" spans="1:22" s="12" customFormat="1" ht="21" customHeight="1">
      <c r="A12" s="57"/>
      <c r="B12" s="47"/>
      <c r="C12" s="8" t="s">
        <v>7</v>
      </c>
      <c r="D12" s="9">
        <v>43.45131</v>
      </c>
      <c r="E12" s="9">
        <v>43.45131</v>
      </c>
      <c r="F12" s="9">
        <v>2069.11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f t="shared" si="0"/>
        <v>43.45131</v>
      </c>
      <c r="T12" s="10">
        <f t="shared" si="1"/>
        <v>43.45131</v>
      </c>
      <c r="U12" s="10">
        <f t="shared" si="2"/>
        <v>86.90262</v>
      </c>
      <c r="V12" s="11"/>
    </row>
    <row r="13" spans="1:22" s="12" customFormat="1" ht="21" customHeight="1">
      <c r="A13" s="57"/>
      <c r="B13" s="47"/>
      <c r="C13" s="8" t="s">
        <v>8</v>
      </c>
      <c r="D13" s="9">
        <v>6.46611</v>
      </c>
      <c r="E13" s="9">
        <v>6.46611</v>
      </c>
      <c r="F13" s="9">
        <v>307.91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>
        <f t="shared" si="0"/>
        <v>6.46611</v>
      </c>
      <c r="T13" s="10">
        <f t="shared" si="1"/>
        <v>6.46611</v>
      </c>
      <c r="U13" s="10">
        <f t="shared" si="2"/>
        <v>12.93222</v>
      </c>
      <c r="V13" s="11"/>
    </row>
    <row r="14" spans="1:22" s="12" customFormat="1" ht="21" customHeight="1">
      <c r="A14" s="57"/>
      <c r="B14" s="47"/>
      <c r="C14" s="8" t="s">
        <v>9</v>
      </c>
      <c r="D14" s="9">
        <v>59.64147</v>
      </c>
      <c r="E14" s="9">
        <v>59.64147</v>
      </c>
      <c r="F14" s="9">
        <v>2840.07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f t="shared" si="0"/>
        <v>59.64147</v>
      </c>
      <c r="T14" s="10">
        <f t="shared" si="1"/>
        <v>59.64147</v>
      </c>
      <c r="U14" s="10">
        <f t="shared" si="2"/>
        <v>119.28294</v>
      </c>
      <c r="V14" s="11"/>
    </row>
    <row r="15" spans="1:22" s="12" customFormat="1" ht="21" customHeight="1">
      <c r="A15" s="57"/>
      <c r="B15" s="47"/>
      <c r="C15" s="8" t="s">
        <v>10</v>
      </c>
      <c r="D15" s="9">
        <v>28.83363</v>
      </c>
      <c r="E15" s="9">
        <v>28.83363</v>
      </c>
      <c r="F15" s="9">
        <v>1373.03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>
        <f t="shared" si="0"/>
        <v>28.83363</v>
      </c>
      <c r="T15" s="10">
        <f t="shared" si="1"/>
        <v>28.83363</v>
      </c>
      <c r="U15" s="10">
        <f t="shared" si="2"/>
        <v>57.66726</v>
      </c>
      <c r="V15" s="11"/>
    </row>
    <row r="16" spans="1:22" s="12" customFormat="1" ht="21" customHeight="1">
      <c r="A16" s="57"/>
      <c r="B16" s="47"/>
      <c r="C16" s="8" t="s">
        <v>11</v>
      </c>
      <c r="D16" s="9">
        <v>44.73063</v>
      </c>
      <c r="E16" s="9">
        <v>44.73063</v>
      </c>
      <c r="F16" s="9">
        <v>2130.03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f t="shared" si="0"/>
        <v>44.73063</v>
      </c>
      <c r="T16" s="10">
        <f t="shared" si="1"/>
        <v>44.73063</v>
      </c>
      <c r="U16" s="10">
        <f t="shared" si="2"/>
        <v>89.46126</v>
      </c>
      <c r="V16" s="11"/>
    </row>
    <row r="17" spans="1:22" s="12" customFormat="1" ht="21" customHeight="1">
      <c r="A17" s="57"/>
      <c r="B17" s="47"/>
      <c r="C17" s="8" t="s">
        <v>200</v>
      </c>
      <c r="D17" s="9">
        <v>6.153</v>
      </c>
      <c r="E17" s="9">
        <v>6.153</v>
      </c>
      <c r="F17" s="9">
        <v>293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 t="shared" si="0"/>
        <v>6.153</v>
      </c>
      <c r="T17" s="10">
        <f t="shared" si="1"/>
        <v>6.153</v>
      </c>
      <c r="U17" s="10">
        <f t="shared" si="2"/>
        <v>12.306</v>
      </c>
      <c r="V17" s="11"/>
    </row>
    <row r="18" spans="1:22" s="12" customFormat="1" ht="21" customHeight="1">
      <c r="A18" s="57"/>
      <c r="B18" s="47"/>
      <c r="C18" s="8" t="s">
        <v>201</v>
      </c>
      <c r="D18" s="9">
        <v>4.2</v>
      </c>
      <c r="E18" s="9">
        <v>4.2</v>
      </c>
      <c r="F18" s="9">
        <v>200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>
        <f t="shared" si="0"/>
        <v>4.2</v>
      </c>
      <c r="T18" s="10">
        <f t="shared" si="1"/>
        <v>4.2</v>
      </c>
      <c r="U18" s="10">
        <f t="shared" si="2"/>
        <v>8.4</v>
      </c>
      <c r="V18" s="11"/>
    </row>
    <row r="19" spans="1:22" s="12" customFormat="1" ht="21" customHeight="1">
      <c r="A19" s="57"/>
      <c r="B19" s="47"/>
      <c r="C19" s="8" t="s">
        <v>12</v>
      </c>
      <c r="D19" s="9">
        <v>12.307260000000001</v>
      </c>
      <c r="E19" s="9">
        <v>12.307260000000001</v>
      </c>
      <c r="F19" s="9">
        <v>586.06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0"/>
        <v>12.307260000000001</v>
      </c>
      <c r="T19" s="10">
        <f t="shared" si="1"/>
        <v>12.307260000000001</v>
      </c>
      <c r="U19" s="10">
        <f t="shared" si="2"/>
        <v>24.614520000000002</v>
      </c>
      <c r="V19" s="11"/>
    </row>
    <row r="20" spans="1:22" s="12" customFormat="1" ht="21" customHeight="1">
      <c r="A20" s="57"/>
      <c r="B20" s="47"/>
      <c r="C20" s="8" t="s">
        <v>13</v>
      </c>
      <c r="D20" s="9">
        <v>1.764</v>
      </c>
      <c r="E20" s="9">
        <v>1.764</v>
      </c>
      <c r="F20" s="9">
        <v>84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>
        <f t="shared" si="0"/>
        <v>1.764</v>
      </c>
      <c r="T20" s="10">
        <f t="shared" si="1"/>
        <v>1.764</v>
      </c>
      <c r="U20" s="10">
        <f t="shared" si="2"/>
        <v>3.528</v>
      </c>
      <c r="V20" s="11"/>
    </row>
    <row r="21" spans="1:22" s="12" customFormat="1" ht="21" customHeight="1">
      <c r="A21" s="57"/>
      <c r="B21" s="47"/>
      <c r="C21" s="8" t="s">
        <v>14</v>
      </c>
      <c r="D21" s="9">
        <v>32.85219</v>
      </c>
      <c r="E21" s="9">
        <v>32.85219</v>
      </c>
      <c r="F21" s="9">
        <v>1564.39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f t="shared" si="0"/>
        <v>32.85219</v>
      </c>
      <c r="T21" s="10">
        <f t="shared" si="1"/>
        <v>32.85219</v>
      </c>
      <c r="U21" s="10">
        <f t="shared" si="2"/>
        <v>65.70438</v>
      </c>
      <c r="V21" s="11"/>
    </row>
    <row r="22" spans="1:22" s="12" customFormat="1" ht="21" customHeight="1">
      <c r="A22" s="57"/>
      <c r="B22" s="47"/>
      <c r="C22" s="8" t="s">
        <v>15</v>
      </c>
      <c r="D22" s="9">
        <v>2.94</v>
      </c>
      <c r="E22" s="9">
        <v>2.94</v>
      </c>
      <c r="F22" s="9">
        <v>140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>
        <f t="shared" si="0"/>
        <v>2.94</v>
      </c>
      <c r="T22" s="10">
        <f t="shared" si="1"/>
        <v>2.94</v>
      </c>
      <c r="U22" s="10">
        <f t="shared" si="2"/>
        <v>5.88</v>
      </c>
      <c r="V22" s="11"/>
    </row>
    <row r="23" spans="1:22" s="12" customFormat="1" ht="21" customHeight="1">
      <c r="A23" s="57"/>
      <c r="B23" s="47"/>
      <c r="C23" s="8" t="s">
        <v>16</v>
      </c>
      <c r="D23" s="9">
        <v>25.15569</v>
      </c>
      <c r="E23" s="9">
        <v>25.15569</v>
      </c>
      <c r="F23" s="9">
        <v>1197.89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>
        <f t="shared" si="0"/>
        <v>25.15569</v>
      </c>
      <c r="T23" s="10">
        <f t="shared" si="1"/>
        <v>25.15569</v>
      </c>
      <c r="U23" s="10">
        <f t="shared" si="2"/>
        <v>50.31138</v>
      </c>
      <c r="V23" s="11"/>
    </row>
    <row r="24" spans="1:22" s="12" customFormat="1" ht="21" customHeight="1">
      <c r="A24" s="57"/>
      <c r="B24" s="47"/>
      <c r="C24" s="8" t="s">
        <v>17</v>
      </c>
      <c r="D24" s="9">
        <v>52.0359</v>
      </c>
      <c r="E24" s="9">
        <v>52.0359</v>
      </c>
      <c r="F24" s="9">
        <v>2477.9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>
        <f t="shared" si="0"/>
        <v>52.0359</v>
      </c>
      <c r="T24" s="10">
        <f t="shared" si="1"/>
        <v>52.0359</v>
      </c>
      <c r="U24" s="10">
        <f t="shared" si="2"/>
        <v>104.0718</v>
      </c>
      <c r="V24" s="11"/>
    </row>
    <row r="25" spans="1:22" s="12" customFormat="1" ht="21" customHeight="1">
      <c r="A25" s="57"/>
      <c r="B25" s="47"/>
      <c r="C25" s="8" t="s">
        <v>18</v>
      </c>
      <c r="D25" s="9">
        <v>49.77525</v>
      </c>
      <c r="E25" s="9">
        <v>49.77525</v>
      </c>
      <c r="F25" s="9">
        <v>2370.25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 t="shared" si="0"/>
        <v>49.77525</v>
      </c>
      <c r="T25" s="10">
        <f t="shared" si="1"/>
        <v>49.77525</v>
      </c>
      <c r="U25" s="10">
        <f t="shared" si="2"/>
        <v>99.5505</v>
      </c>
      <c r="V25" s="11"/>
    </row>
    <row r="26" spans="1:22" s="12" customFormat="1" ht="21" customHeight="1">
      <c r="A26" s="57"/>
      <c r="B26" s="47"/>
      <c r="C26" s="8" t="s">
        <v>19</v>
      </c>
      <c r="D26" s="9">
        <v>54.453</v>
      </c>
      <c r="E26" s="9">
        <v>54.453</v>
      </c>
      <c r="F26" s="9">
        <v>2593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>
        <f t="shared" si="0"/>
        <v>54.453</v>
      </c>
      <c r="T26" s="10">
        <f t="shared" si="1"/>
        <v>54.453</v>
      </c>
      <c r="U26" s="10">
        <f t="shared" si="2"/>
        <v>108.906</v>
      </c>
      <c r="V26" s="11"/>
    </row>
    <row r="27" spans="1:22" s="12" customFormat="1" ht="21" customHeight="1">
      <c r="A27" s="57"/>
      <c r="B27" s="47"/>
      <c r="C27" s="8" t="s">
        <v>20</v>
      </c>
      <c r="D27" s="9">
        <v>51.38637</v>
      </c>
      <c r="E27" s="9">
        <v>51.38637</v>
      </c>
      <c r="F27" s="9">
        <v>2446.97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f t="shared" si="0"/>
        <v>51.38637</v>
      </c>
      <c r="T27" s="10">
        <f t="shared" si="1"/>
        <v>51.38637</v>
      </c>
      <c r="U27" s="10">
        <f t="shared" si="2"/>
        <v>102.77274</v>
      </c>
      <c r="V27" s="11"/>
    </row>
    <row r="28" spans="1:22" s="12" customFormat="1" ht="21" customHeight="1">
      <c r="A28" s="57"/>
      <c r="B28" s="47"/>
      <c r="C28" s="8" t="s">
        <v>21</v>
      </c>
      <c r="D28" s="9">
        <v>23.9169</v>
      </c>
      <c r="E28" s="9">
        <v>23.9169</v>
      </c>
      <c r="F28" s="9">
        <v>1138.9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>
        <f t="shared" si="0"/>
        <v>23.9169</v>
      </c>
      <c r="T28" s="10">
        <f t="shared" si="1"/>
        <v>23.9169</v>
      </c>
      <c r="U28" s="10">
        <f t="shared" si="2"/>
        <v>47.8338</v>
      </c>
      <c r="V28" s="11"/>
    </row>
    <row r="29" spans="1:22" s="12" customFormat="1" ht="21" customHeight="1">
      <c r="A29" s="57"/>
      <c r="B29" s="47"/>
      <c r="C29" s="8" t="s">
        <v>22</v>
      </c>
      <c r="D29" s="9">
        <v>20.53296</v>
      </c>
      <c r="E29" s="9">
        <v>20.53296</v>
      </c>
      <c r="F29" s="9">
        <v>977.76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>
        <f t="shared" si="0"/>
        <v>20.53296</v>
      </c>
      <c r="T29" s="10">
        <f t="shared" si="1"/>
        <v>20.53296</v>
      </c>
      <c r="U29" s="10">
        <f t="shared" si="2"/>
        <v>41.06592</v>
      </c>
      <c r="V29" s="11"/>
    </row>
    <row r="30" spans="1:22" s="12" customFormat="1" ht="21" customHeight="1">
      <c r="A30" s="57"/>
      <c r="B30" s="47"/>
      <c r="C30" s="8" t="s">
        <v>23</v>
      </c>
      <c r="D30" s="9">
        <v>26.316779999999998</v>
      </c>
      <c r="E30" s="9">
        <v>26.316779999999998</v>
      </c>
      <c r="F30" s="9">
        <v>1253.18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>
        <f t="shared" si="0"/>
        <v>26.316779999999998</v>
      </c>
      <c r="T30" s="10">
        <f t="shared" si="1"/>
        <v>26.316779999999998</v>
      </c>
      <c r="U30" s="10">
        <f t="shared" si="2"/>
        <v>52.633559999999996</v>
      </c>
      <c r="V30" s="11"/>
    </row>
    <row r="31" spans="1:22" s="12" customFormat="1" ht="21" customHeight="1">
      <c r="A31" s="57"/>
      <c r="B31" s="47"/>
      <c r="C31" s="8" t="s">
        <v>24</v>
      </c>
      <c r="D31" s="9">
        <v>36.24957</v>
      </c>
      <c r="E31" s="9">
        <v>36.24957</v>
      </c>
      <c r="F31" s="9">
        <v>1726.17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 t="shared" si="0"/>
        <v>36.24957</v>
      </c>
      <c r="T31" s="10">
        <f t="shared" si="1"/>
        <v>36.24957</v>
      </c>
      <c r="U31" s="10">
        <f t="shared" si="2"/>
        <v>72.49914</v>
      </c>
      <c r="V31" s="11"/>
    </row>
    <row r="32" spans="1:22" s="12" customFormat="1" ht="21" customHeight="1">
      <c r="A32" s="57"/>
      <c r="B32" s="47"/>
      <c r="C32" s="8" t="s">
        <v>25</v>
      </c>
      <c r="D32" s="9">
        <v>7.224</v>
      </c>
      <c r="E32" s="9">
        <v>7.224</v>
      </c>
      <c r="F32" s="9">
        <v>344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f t="shared" si="0"/>
        <v>7.224</v>
      </c>
      <c r="T32" s="10">
        <f t="shared" si="1"/>
        <v>7.224</v>
      </c>
      <c r="U32" s="10">
        <f t="shared" si="2"/>
        <v>14.448</v>
      </c>
      <c r="V32" s="11"/>
    </row>
    <row r="33" spans="1:22" s="12" customFormat="1" ht="21" customHeight="1">
      <c r="A33" s="57"/>
      <c r="B33" s="47"/>
      <c r="C33" s="8" t="s">
        <v>26</v>
      </c>
      <c r="D33" s="9">
        <v>14.3829</v>
      </c>
      <c r="E33" s="9">
        <v>14.3829</v>
      </c>
      <c r="F33" s="9">
        <v>684.9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>
        <f t="shared" si="0"/>
        <v>14.3829</v>
      </c>
      <c r="T33" s="10">
        <f t="shared" si="1"/>
        <v>14.3829</v>
      </c>
      <c r="U33" s="10">
        <f t="shared" si="2"/>
        <v>28.7658</v>
      </c>
      <c r="V33" s="11"/>
    </row>
    <row r="34" spans="1:22" s="12" customFormat="1" ht="21" customHeight="1">
      <c r="A34" s="57"/>
      <c r="B34" s="47"/>
      <c r="C34" s="8" t="s">
        <v>27</v>
      </c>
      <c r="D34" s="9">
        <v>36.099</v>
      </c>
      <c r="E34" s="9">
        <v>36.099</v>
      </c>
      <c r="F34" s="9">
        <v>1719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>
        <f t="shared" si="0"/>
        <v>36.099</v>
      </c>
      <c r="T34" s="10">
        <f t="shared" si="1"/>
        <v>36.099</v>
      </c>
      <c r="U34" s="10">
        <f t="shared" si="2"/>
        <v>72.198</v>
      </c>
      <c r="V34" s="11"/>
    </row>
    <row r="35" spans="1:22" s="12" customFormat="1" ht="21" customHeight="1">
      <c r="A35" s="57"/>
      <c r="B35" s="47"/>
      <c r="C35" s="8" t="s">
        <v>28</v>
      </c>
      <c r="D35" s="9">
        <v>47.98815</v>
      </c>
      <c r="E35" s="9">
        <v>47.98815</v>
      </c>
      <c r="F35" s="9">
        <v>2285.15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>
        <f t="shared" si="0"/>
        <v>47.98815</v>
      </c>
      <c r="T35" s="10">
        <f t="shared" si="1"/>
        <v>47.98815</v>
      </c>
      <c r="U35" s="10">
        <f t="shared" si="2"/>
        <v>95.9763</v>
      </c>
      <c r="V35" s="11"/>
    </row>
    <row r="36" spans="1:22" s="12" customFormat="1" ht="21" customHeight="1">
      <c r="A36" s="57"/>
      <c r="B36" s="47"/>
      <c r="C36" s="8" t="s">
        <v>202</v>
      </c>
      <c r="D36" s="9">
        <v>14.665770000000002</v>
      </c>
      <c r="E36" s="9">
        <v>14.665770000000002</v>
      </c>
      <c r="F36" s="9">
        <v>698.37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>
        <f t="shared" si="0"/>
        <v>14.665770000000002</v>
      </c>
      <c r="T36" s="10">
        <f t="shared" si="1"/>
        <v>14.665770000000002</v>
      </c>
      <c r="U36" s="10">
        <f t="shared" si="2"/>
        <v>29.331540000000004</v>
      </c>
      <c r="V36" s="11"/>
    </row>
    <row r="37" spans="1:22" s="12" customFormat="1" ht="21" customHeight="1">
      <c r="A37" s="57"/>
      <c r="B37" s="47"/>
      <c r="C37" s="8" t="s">
        <v>203</v>
      </c>
      <c r="D37" s="9">
        <v>5.97576</v>
      </c>
      <c r="E37" s="9">
        <v>5.97576</v>
      </c>
      <c r="F37" s="9">
        <v>284.56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>
        <f t="shared" si="0"/>
        <v>5.97576</v>
      </c>
      <c r="T37" s="10">
        <f t="shared" si="1"/>
        <v>5.97576</v>
      </c>
      <c r="U37" s="10">
        <f t="shared" si="2"/>
        <v>11.95152</v>
      </c>
      <c r="V37" s="11"/>
    </row>
    <row r="38" spans="1:22" s="12" customFormat="1" ht="21" customHeight="1">
      <c r="A38" s="57"/>
      <c r="B38" s="47"/>
      <c r="C38" s="8" t="s">
        <v>29</v>
      </c>
      <c r="D38" s="9">
        <v>26.21535</v>
      </c>
      <c r="E38" s="9">
        <v>26.21535</v>
      </c>
      <c r="F38" s="9">
        <v>1248.35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>
        <f t="shared" si="0"/>
        <v>26.21535</v>
      </c>
      <c r="T38" s="10">
        <f t="shared" si="1"/>
        <v>26.21535</v>
      </c>
      <c r="U38" s="10">
        <f t="shared" si="2"/>
        <v>52.4307</v>
      </c>
      <c r="V38" s="11"/>
    </row>
    <row r="39" spans="1:22" s="12" customFormat="1" ht="21" customHeight="1">
      <c r="A39" s="57"/>
      <c r="B39" s="47"/>
      <c r="C39" s="8" t="s">
        <v>30</v>
      </c>
      <c r="D39" s="9">
        <v>74.37801</v>
      </c>
      <c r="E39" s="9">
        <v>74.37801</v>
      </c>
      <c r="F39" s="9">
        <v>3541.81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f t="shared" si="0"/>
        <v>74.37801</v>
      </c>
      <c r="T39" s="10">
        <f t="shared" si="1"/>
        <v>74.37801</v>
      </c>
      <c r="U39" s="10">
        <f t="shared" si="2"/>
        <v>148.75602</v>
      </c>
      <c r="V39" s="11"/>
    </row>
    <row r="40" spans="1:22" s="12" customFormat="1" ht="21" customHeight="1">
      <c r="A40" s="57"/>
      <c r="B40" s="47"/>
      <c r="C40" s="8" t="s">
        <v>31</v>
      </c>
      <c r="D40" s="9">
        <v>22.1949</v>
      </c>
      <c r="E40" s="9">
        <v>22.1949</v>
      </c>
      <c r="F40" s="9">
        <v>1056.9</v>
      </c>
      <c r="G40" s="10"/>
      <c r="H40" s="10"/>
      <c r="I40" s="10"/>
      <c r="J40" s="10"/>
      <c r="K40" s="10"/>
      <c r="L40" s="10"/>
      <c r="M40" s="10"/>
      <c r="N40" s="10">
        <v>80</v>
      </c>
      <c r="O40" s="10">
        <v>80</v>
      </c>
      <c r="P40" s="10"/>
      <c r="Q40" s="10"/>
      <c r="R40" s="10"/>
      <c r="S40" s="10">
        <f t="shared" si="0"/>
        <v>22.1949</v>
      </c>
      <c r="T40" s="10">
        <f t="shared" si="1"/>
        <v>22.1949</v>
      </c>
      <c r="U40" s="10">
        <f t="shared" si="2"/>
        <v>44.3898</v>
      </c>
      <c r="V40" s="11"/>
    </row>
    <row r="41" spans="1:22" s="12" customFormat="1" ht="21" customHeight="1">
      <c r="A41" s="57"/>
      <c r="B41" s="47"/>
      <c r="C41" s="8" t="s">
        <v>32</v>
      </c>
      <c r="D41" s="9">
        <v>58.985640000000004</v>
      </c>
      <c r="E41" s="9">
        <v>58.985640000000004</v>
      </c>
      <c r="F41" s="9">
        <v>2808.84</v>
      </c>
      <c r="G41" s="10"/>
      <c r="H41" s="10"/>
      <c r="I41" s="10"/>
      <c r="J41" s="10"/>
      <c r="K41" s="10"/>
      <c r="L41" s="10"/>
      <c r="M41" s="10"/>
      <c r="N41" s="10">
        <v>80</v>
      </c>
      <c r="O41" s="10">
        <v>80</v>
      </c>
      <c r="P41" s="10"/>
      <c r="Q41" s="10"/>
      <c r="R41" s="10"/>
      <c r="S41" s="10">
        <f t="shared" si="0"/>
        <v>58.985640000000004</v>
      </c>
      <c r="T41" s="10">
        <f t="shared" si="1"/>
        <v>58.985640000000004</v>
      </c>
      <c r="U41" s="10">
        <f t="shared" si="2"/>
        <v>117.97128000000001</v>
      </c>
      <c r="V41" s="11"/>
    </row>
    <row r="42" spans="1:22" s="12" customFormat="1" ht="21" customHeight="1">
      <c r="A42" s="57"/>
      <c r="B42" s="47"/>
      <c r="C42" s="8" t="s">
        <v>33</v>
      </c>
      <c r="D42" s="9">
        <v>61.40589</v>
      </c>
      <c r="E42" s="9">
        <v>61.40589</v>
      </c>
      <c r="F42" s="9">
        <v>2924.09</v>
      </c>
      <c r="G42" s="10"/>
      <c r="H42" s="10"/>
      <c r="I42" s="10"/>
      <c r="J42" s="10"/>
      <c r="K42" s="10"/>
      <c r="L42" s="10"/>
      <c r="M42" s="10"/>
      <c r="N42" s="10">
        <v>80</v>
      </c>
      <c r="O42" s="10">
        <v>80</v>
      </c>
      <c r="P42" s="10"/>
      <c r="Q42" s="10"/>
      <c r="R42" s="10"/>
      <c r="S42" s="10">
        <f t="shared" si="0"/>
        <v>61.40589</v>
      </c>
      <c r="T42" s="10">
        <f t="shared" si="1"/>
        <v>61.40589</v>
      </c>
      <c r="U42" s="10">
        <f t="shared" si="2"/>
        <v>122.81178</v>
      </c>
      <c r="V42" s="11"/>
    </row>
    <row r="43" spans="1:22" s="12" customFormat="1" ht="21" customHeight="1">
      <c r="A43" s="57"/>
      <c r="B43" s="47"/>
      <c r="C43" s="8" t="s">
        <v>34</v>
      </c>
      <c r="D43" s="9">
        <v>51.09489</v>
      </c>
      <c r="E43" s="9">
        <v>51.09489</v>
      </c>
      <c r="F43" s="9">
        <v>2433.09</v>
      </c>
      <c r="G43" s="10"/>
      <c r="H43" s="10"/>
      <c r="I43" s="10"/>
      <c r="J43" s="10"/>
      <c r="K43" s="10"/>
      <c r="L43" s="10"/>
      <c r="M43" s="10"/>
      <c r="N43" s="10">
        <v>80</v>
      </c>
      <c r="O43" s="10">
        <v>80</v>
      </c>
      <c r="P43" s="10"/>
      <c r="Q43" s="10"/>
      <c r="R43" s="10"/>
      <c r="S43" s="10">
        <f t="shared" si="0"/>
        <v>51.09489</v>
      </c>
      <c r="T43" s="10">
        <f t="shared" si="1"/>
        <v>51.09489</v>
      </c>
      <c r="U43" s="10">
        <f t="shared" si="2"/>
        <v>102.18978</v>
      </c>
      <c r="V43" s="11"/>
    </row>
    <row r="44" spans="1:22" s="12" customFormat="1" ht="21" customHeight="1">
      <c r="A44" s="57"/>
      <c r="B44" s="47"/>
      <c r="C44" s="8" t="s">
        <v>35</v>
      </c>
      <c r="D44" s="9">
        <v>74.33937</v>
      </c>
      <c r="E44" s="9">
        <v>74.33937</v>
      </c>
      <c r="F44" s="9">
        <v>3539.97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 t="shared" si="0"/>
        <v>74.33937</v>
      </c>
      <c r="T44" s="10">
        <f t="shared" si="1"/>
        <v>74.33937</v>
      </c>
      <c r="U44" s="10">
        <f t="shared" si="2"/>
        <v>148.67874</v>
      </c>
      <c r="V44" s="11"/>
    </row>
    <row r="45" spans="1:22" s="12" customFormat="1" ht="21" customHeight="1">
      <c r="A45" s="57"/>
      <c r="B45" s="47"/>
      <c r="C45" s="8" t="s">
        <v>36</v>
      </c>
      <c r="D45" s="9">
        <v>47.92452</v>
      </c>
      <c r="E45" s="9">
        <v>47.92452</v>
      </c>
      <c r="F45" s="9">
        <v>2282.12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>
        <f t="shared" si="0"/>
        <v>47.92452</v>
      </c>
      <c r="T45" s="10">
        <f t="shared" si="1"/>
        <v>47.92452</v>
      </c>
      <c r="U45" s="10">
        <f t="shared" si="2"/>
        <v>95.84904</v>
      </c>
      <c r="V45" s="11"/>
    </row>
    <row r="46" spans="1:22" s="12" customFormat="1" ht="21" customHeight="1">
      <c r="A46" s="57"/>
      <c r="B46" s="47"/>
      <c r="C46" s="8" t="s">
        <v>37</v>
      </c>
      <c r="D46" s="9">
        <v>24.98139</v>
      </c>
      <c r="E46" s="9">
        <v>24.98139</v>
      </c>
      <c r="F46" s="9">
        <v>1189.59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>
        <f t="shared" si="0"/>
        <v>24.98139</v>
      </c>
      <c r="T46" s="10">
        <f t="shared" si="1"/>
        <v>24.98139</v>
      </c>
      <c r="U46" s="10">
        <f t="shared" si="2"/>
        <v>49.96278</v>
      </c>
      <c r="V46" s="11"/>
    </row>
    <row r="47" spans="1:22" s="12" customFormat="1" ht="21" customHeight="1">
      <c r="A47" s="57"/>
      <c r="B47" s="47"/>
      <c r="C47" s="8" t="s">
        <v>38</v>
      </c>
      <c r="D47" s="9">
        <v>62.80911</v>
      </c>
      <c r="E47" s="9">
        <v>62.80911</v>
      </c>
      <c r="F47" s="9">
        <v>2990.91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>
        <f t="shared" si="0"/>
        <v>62.80911</v>
      </c>
      <c r="T47" s="10">
        <f t="shared" si="1"/>
        <v>62.80911</v>
      </c>
      <c r="U47" s="10">
        <f t="shared" si="2"/>
        <v>125.61822</v>
      </c>
      <c r="V47" s="11"/>
    </row>
    <row r="48" spans="1:22" s="12" customFormat="1" ht="21" customHeight="1">
      <c r="A48" s="58"/>
      <c r="B48" s="61"/>
      <c r="C48" s="8" t="s">
        <v>39</v>
      </c>
      <c r="D48" s="9">
        <v>59.37519</v>
      </c>
      <c r="E48" s="9">
        <v>59.37519</v>
      </c>
      <c r="F48" s="9">
        <v>2827.39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>
        <f t="shared" si="0"/>
        <v>59.37519</v>
      </c>
      <c r="T48" s="10">
        <f t="shared" si="1"/>
        <v>59.37519</v>
      </c>
      <c r="U48" s="10">
        <f t="shared" si="2"/>
        <v>118.75038</v>
      </c>
      <c r="V48" s="11"/>
    </row>
    <row r="49" spans="1:22" s="19" customFormat="1" ht="21" customHeight="1">
      <c r="A49" s="13"/>
      <c r="B49" s="14" t="s">
        <v>1</v>
      </c>
      <c r="C49" s="15">
        <v>43</v>
      </c>
      <c r="D49" s="16">
        <f>SUM(D6:D48)</f>
        <v>1426.7103899999997</v>
      </c>
      <c r="E49" s="16">
        <f>SUM(E6:E48)</f>
        <v>1426.7103899999997</v>
      </c>
      <c r="F49" s="16">
        <f>SUM(F6:F48)</f>
        <v>67938.59</v>
      </c>
      <c r="G49" s="17"/>
      <c r="H49" s="17"/>
      <c r="I49" s="17"/>
      <c r="J49" s="17"/>
      <c r="K49" s="17"/>
      <c r="L49" s="17"/>
      <c r="M49" s="17"/>
      <c r="N49" s="17">
        <f>SUM(N6:N48)</f>
        <v>320</v>
      </c>
      <c r="O49" s="17">
        <f>SUM(O6:O48)</f>
        <v>320</v>
      </c>
      <c r="P49" s="17"/>
      <c r="Q49" s="17"/>
      <c r="R49" s="17"/>
      <c r="S49" s="17">
        <f t="shared" si="0"/>
        <v>1426.7103899999997</v>
      </c>
      <c r="T49" s="17">
        <f>E49+H49+K49+Q49+N49</f>
        <v>1746.7103899999997</v>
      </c>
      <c r="U49" s="17">
        <f t="shared" si="2"/>
        <v>3173.4207799999995</v>
      </c>
      <c r="V49" s="18"/>
    </row>
    <row r="50" spans="1:22" s="12" customFormat="1" ht="21" customHeight="1">
      <c r="A50" s="56">
        <v>2</v>
      </c>
      <c r="B50" s="53" t="s">
        <v>184</v>
      </c>
      <c r="C50" s="8" t="s">
        <v>41</v>
      </c>
      <c r="D50" s="9">
        <v>5.76093</v>
      </c>
      <c r="E50" s="9">
        <v>5.76093</v>
      </c>
      <c r="F50" s="9">
        <v>274.33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>
        <f t="shared" si="0"/>
        <v>5.76093</v>
      </c>
      <c r="T50" s="10">
        <f t="shared" si="1"/>
        <v>5.76093</v>
      </c>
      <c r="U50" s="10">
        <f t="shared" si="2"/>
        <v>11.52186</v>
      </c>
      <c r="V50" s="11"/>
    </row>
    <row r="51" spans="1:22" s="12" customFormat="1" ht="21" customHeight="1">
      <c r="A51" s="57"/>
      <c r="B51" s="53"/>
      <c r="C51" s="8" t="s">
        <v>42</v>
      </c>
      <c r="D51" s="9">
        <v>16.984170000000002</v>
      </c>
      <c r="E51" s="9">
        <v>16.984170000000002</v>
      </c>
      <c r="F51" s="9">
        <v>808.77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>
        <f t="shared" si="0"/>
        <v>16.984170000000002</v>
      </c>
      <c r="T51" s="10">
        <f t="shared" si="1"/>
        <v>16.984170000000002</v>
      </c>
      <c r="U51" s="10">
        <f t="shared" si="2"/>
        <v>33.968340000000005</v>
      </c>
      <c r="V51" s="11"/>
    </row>
    <row r="52" spans="1:22" s="12" customFormat="1" ht="21" customHeight="1">
      <c r="A52" s="57"/>
      <c r="B52" s="53"/>
      <c r="C52" s="8" t="s">
        <v>43</v>
      </c>
      <c r="D52" s="9">
        <v>23.96919</v>
      </c>
      <c r="E52" s="9">
        <v>23.96919</v>
      </c>
      <c r="F52" s="9">
        <v>1141.39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f t="shared" si="0"/>
        <v>23.96919</v>
      </c>
      <c r="T52" s="10">
        <f t="shared" si="1"/>
        <v>23.96919</v>
      </c>
      <c r="U52" s="10">
        <f t="shared" si="2"/>
        <v>47.93838</v>
      </c>
      <c r="V52" s="11"/>
    </row>
    <row r="53" spans="1:22" s="12" customFormat="1" ht="21" customHeight="1">
      <c r="A53" s="57"/>
      <c r="B53" s="53"/>
      <c r="C53" s="8" t="s">
        <v>44</v>
      </c>
      <c r="D53" s="9">
        <v>44.369009999999996</v>
      </c>
      <c r="E53" s="9">
        <v>44.369009999999996</v>
      </c>
      <c r="F53" s="9">
        <v>2112.81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f t="shared" si="0"/>
        <v>44.369009999999996</v>
      </c>
      <c r="T53" s="10">
        <f t="shared" si="1"/>
        <v>44.369009999999996</v>
      </c>
      <c r="U53" s="10">
        <f t="shared" si="2"/>
        <v>88.73801999999999</v>
      </c>
      <c r="V53" s="11"/>
    </row>
    <row r="54" spans="1:22" s="12" customFormat="1" ht="21" customHeight="1">
      <c r="A54" s="57"/>
      <c r="B54" s="53"/>
      <c r="C54" s="8" t="s">
        <v>45</v>
      </c>
      <c r="D54" s="9">
        <v>61.7379</v>
      </c>
      <c r="E54" s="9">
        <v>61.7379</v>
      </c>
      <c r="F54" s="9">
        <v>2939.9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>
        <f t="shared" si="0"/>
        <v>61.7379</v>
      </c>
      <c r="T54" s="10">
        <f t="shared" si="1"/>
        <v>61.7379</v>
      </c>
      <c r="U54" s="10">
        <f t="shared" si="2"/>
        <v>123.4758</v>
      </c>
      <c r="V54" s="11"/>
    </row>
    <row r="55" spans="1:22" s="12" customFormat="1" ht="21" customHeight="1">
      <c r="A55" s="57"/>
      <c r="B55" s="53"/>
      <c r="C55" s="8" t="s">
        <v>46</v>
      </c>
      <c r="D55" s="9">
        <v>57.01395</v>
      </c>
      <c r="E55" s="9">
        <v>57.01395</v>
      </c>
      <c r="F55" s="9">
        <v>2714.95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>
        <f t="shared" si="0"/>
        <v>57.01395</v>
      </c>
      <c r="T55" s="10">
        <f t="shared" si="1"/>
        <v>57.01395</v>
      </c>
      <c r="U55" s="10">
        <f t="shared" si="2"/>
        <v>114.0279</v>
      </c>
      <c r="V55" s="11"/>
    </row>
    <row r="56" spans="1:22" s="12" customFormat="1" ht="21" customHeight="1">
      <c r="A56" s="57"/>
      <c r="B56" s="53"/>
      <c r="C56" s="8" t="s">
        <v>47</v>
      </c>
      <c r="D56" s="9">
        <v>44.25309</v>
      </c>
      <c r="E56" s="9">
        <v>44.25309</v>
      </c>
      <c r="F56" s="9">
        <v>2107.29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>
        <f t="shared" si="0"/>
        <v>44.25309</v>
      </c>
      <c r="T56" s="10">
        <f t="shared" si="1"/>
        <v>44.25309</v>
      </c>
      <c r="U56" s="10">
        <f t="shared" si="2"/>
        <v>88.50618</v>
      </c>
      <c r="V56" s="11"/>
    </row>
    <row r="57" spans="1:22" s="12" customFormat="1" ht="21" customHeight="1">
      <c r="A57" s="57"/>
      <c r="B57" s="53"/>
      <c r="C57" s="8" t="s">
        <v>48</v>
      </c>
      <c r="D57" s="9">
        <v>26.71599</v>
      </c>
      <c r="E57" s="9">
        <v>26.71599</v>
      </c>
      <c r="F57" s="9">
        <v>1272.19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f t="shared" si="0"/>
        <v>26.71599</v>
      </c>
      <c r="T57" s="10">
        <f t="shared" si="1"/>
        <v>26.71599</v>
      </c>
      <c r="U57" s="10">
        <f t="shared" si="2"/>
        <v>53.43198</v>
      </c>
      <c r="V57" s="11"/>
    </row>
    <row r="58" spans="1:22" s="12" customFormat="1" ht="21" customHeight="1">
      <c r="A58" s="57"/>
      <c r="B58" s="53"/>
      <c r="C58" s="8" t="s">
        <v>49</v>
      </c>
      <c r="D58" s="9">
        <v>16.38252</v>
      </c>
      <c r="E58" s="9">
        <v>16.38252</v>
      </c>
      <c r="F58" s="9">
        <v>780.12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f t="shared" si="0"/>
        <v>16.38252</v>
      </c>
      <c r="T58" s="10">
        <f t="shared" si="1"/>
        <v>16.38252</v>
      </c>
      <c r="U58" s="10">
        <f t="shared" si="2"/>
        <v>32.76504</v>
      </c>
      <c r="V58" s="11"/>
    </row>
    <row r="59" spans="1:22" s="12" customFormat="1" ht="21" customHeight="1">
      <c r="A59" s="57"/>
      <c r="B59" s="53"/>
      <c r="C59" s="8" t="s">
        <v>50</v>
      </c>
      <c r="D59" s="9">
        <v>5.1996</v>
      </c>
      <c r="E59" s="9">
        <v>5.1996</v>
      </c>
      <c r="F59" s="9">
        <v>247.6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f t="shared" si="0"/>
        <v>5.1996</v>
      </c>
      <c r="T59" s="10">
        <f t="shared" si="1"/>
        <v>5.1996</v>
      </c>
      <c r="U59" s="10">
        <f t="shared" si="2"/>
        <v>10.3992</v>
      </c>
      <c r="V59" s="11"/>
    </row>
    <row r="60" spans="1:22" s="12" customFormat="1" ht="21" customHeight="1">
      <c r="A60" s="57"/>
      <c r="B60" s="53"/>
      <c r="C60" s="8" t="s">
        <v>51</v>
      </c>
      <c r="D60" s="9">
        <v>4.66284</v>
      </c>
      <c r="E60" s="9">
        <v>4.66284</v>
      </c>
      <c r="F60" s="9">
        <v>222.04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>
        <f t="shared" si="0"/>
        <v>4.66284</v>
      </c>
      <c r="T60" s="10">
        <f t="shared" si="1"/>
        <v>4.66284</v>
      </c>
      <c r="U60" s="10">
        <f t="shared" si="2"/>
        <v>9.32568</v>
      </c>
      <c r="V60" s="11"/>
    </row>
    <row r="61" spans="1:22" s="12" customFormat="1" ht="21" customHeight="1">
      <c r="A61" s="57"/>
      <c r="B61" s="53"/>
      <c r="C61" s="8" t="s">
        <v>52</v>
      </c>
      <c r="D61" s="9">
        <v>16.13283</v>
      </c>
      <c r="E61" s="9">
        <v>16.13283</v>
      </c>
      <c r="F61" s="9">
        <v>768.23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>
        <f t="shared" si="0"/>
        <v>16.13283</v>
      </c>
      <c r="T61" s="10">
        <f t="shared" si="1"/>
        <v>16.13283</v>
      </c>
      <c r="U61" s="10">
        <f t="shared" si="2"/>
        <v>32.26566</v>
      </c>
      <c r="V61" s="11"/>
    </row>
    <row r="62" spans="1:22" s="12" customFormat="1" ht="21" customHeight="1">
      <c r="A62" s="57"/>
      <c r="B62" s="53"/>
      <c r="C62" s="8" t="s">
        <v>53</v>
      </c>
      <c r="D62" s="9">
        <v>7.98084</v>
      </c>
      <c r="E62" s="9">
        <v>7.98084</v>
      </c>
      <c r="F62" s="9">
        <v>380.04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f t="shared" si="0"/>
        <v>7.98084</v>
      </c>
      <c r="T62" s="10">
        <f t="shared" si="1"/>
        <v>7.98084</v>
      </c>
      <c r="U62" s="10">
        <f t="shared" si="2"/>
        <v>15.96168</v>
      </c>
      <c r="V62" s="11"/>
    </row>
    <row r="63" spans="1:22" s="12" customFormat="1" ht="21" customHeight="1">
      <c r="A63" s="57"/>
      <c r="B63" s="53"/>
      <c r="C63" s="8" t="s">
        <v>54</v>
      </c>
      <c r="D63" s="9">
        <v>16.813860000000002</v>
      </c>
      <c r="E63" s="9">
        <v>16.813860000000002</v>
      </c>
      <c r="F63" s="9">
        <v>800.66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>
        <f t="shared" si="0"/>
        <v>16.813860000000002</v>
      </c>
      <c r="T63" s="10">
        <f t="shared" si="1"/>
        <v>16.813860000000002</v>
      </c>
      <c r="U63" s="10">
        <f t="shared" si="2"/>
        <v>33.627720000000004</v>
      </c>
      <c r="V63" s="11"/>
    </row>
    <row r="64" spans="1:22" s="12" customFormat="1" ht="21" customHeight="1">
      <c r="A64" s="57"/>
      <c r="B64" s="53"/>
      <c r="C64" s="8" t="s">
        <v>55</v>
      </c>
      <c r="D64" s="9">
        <v>63.242340000000006</v>
      </c>
      <c r="E64" s="9">
        <v>63.242340000000006</v>
      </c>
      <c r="F64" s="9">
        <v>3011.54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>
        <f t="shared" si="0"/>
        <v>63.242340000000006</v>
      </c>
      <c r="T64" s="10">
        <f t="shared" si="1"/>
        <v>63.242340000000006</v>
      </c>
      <c r="U64" s="10">
        <f t="shared" si="2"/>
        <v>126.48468000000001</v>
      </c>
      <c r="V64" s="11"/>
    </row>
    <row r="65" spans="1:22" s="12" customFormat="1" ht="21" customHeight="1">
      <c r="A65" s="57"/>
      <c r="B65" s="53"/>
      <c r="C65" s="8" t="s">
        <v>56</v>
      </c>
      <c r="D65" s="9">
        <v>7.468439999999999</v>
      </c>
      <c r="E65" s="9">
        <v>7.468439999999999</v>
      </c>
      <c r="F65" s="9">
        <v>355.64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>
        <f t="shared" si="0"/>
        <v>7.468439999999999</v>
      </c>
      <c r="T65" s="10">
        <f t="shared" si="1"/>
        <v>7.468439999999999</v>
      </c>
      <c r="U65" s="10">
        <f t="shared" si="2"/>
        <v>14.936879999999999</v>
      </c>
      <c r="V65" s="11"/>
    </row>
    <row r="66" spans="1:22" s="12" customFormat="1" ht="21" customHeight="1">
      <c r="A66" s="57"/>
      <c r="B66" s="53"/>
      <c r="C66" s="8" t="s">
        <v>57</v>
      </c>
      <c r="D66" s="9">
        <v>8.3769</v>
      </c>
      <c r="E66" s="9">
        <v>8.3769</v>
      </c>
      <c r="F66" s="9">
        <v>398.9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>
        <f t="shared" si="0"/>
        <v>8.3769</v>
      </c>
      <c r="T66" s="10">
        <f t="shared" si="1"/>
        <v>8.3769</v>
      </c>
      <c r="U66" s="10">
        <f t="shared" si="2"/>
        <v>16.7538</v>
      </c>
      <c r="V66" s="11"/>
    </row>
    <row r="67" spans="1:22" s="12" customFormat="1" ht="21" customHeight="1">
      <c r="A67" s="57"/>
      <c r="B67" s="53"/>
      <c r="C67" s="8" t="s">
        <v>58</v>
      </c>
      <c r="D67" s="9">
        <v>2.31</v>
      </c>
      <c r="E67" s="9">
        <v>2.31</v>
      </c>
      <c r="F67" s="9">
        <v>110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>
        <f t="shared" si="0"/>
        <v>2.31</v>
      </c>
      <c r="T67" s="10">
        <f t="shared" si="1"/>
        <v>2.31</v>
      </c>
      <c r="U67" s="10">
        <f t="shared" si="2"/>
        <v>4.62</v>
      </c>
      <c r="V67" s="11"/>
    </row>
    <row r="68" spans="1:22" s="12" customFormat="1" ht="21" customHeight="1">
      <c r="A68" s="57"/>
      <c r="B68" s="53"/>
      <c r="C68" s="8" t="s">
        <v>59</v>
      </c>
      <c r="D68" s="9">
        <v>1.25433</v>
      </c>
      <c r="E68" s="9">
        <v>1.25433</v>
      </c>
      <c r="F68" s="9">
        <v>59.73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>
        <f t="shared" si="0"/>
        <v>1.25433</v>
      </c>
      <c r="T68" s="10">
        <f t="shared" si="1"/>
        <v>1.25433</v>
      </c>
      <c r="U68" s="10">
        <f t="shared" si="2"/>
        <v>2.50866</v>
      </c>
      <c r="V68" s="11"/>
    </row>
    <row r="69" spans="1:22" s="12" customFormat="1" ht="21" customHeight="1">
      <c r="A69" s="57"/>
      <c r="B69" s="53"/>
      <c r="C69" s="8" t="s">
        <v>60</v>
      </c>
      <c r="D69" s="9">
        <v>9.261</v>
      </c>
      <c r="E69" s="9">
        <v>9.261</v>
      </c>
      <c r="F69" s="9">
        <v>441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>
        <f t="shared" si="0"/>
        <v>9.261</v>
      </c>
      <c r="T69" s="10">
        <f t="shared" si="1"/>
        <v>9.261</v>
      </c>
      <c r="U69" s="10">
        <f t="shared" si="2"/>
        <v>18.522</v>
      </c>
      <c r="V69" s="11"/>
    </row>
    <row r="70" spans="1:22" s="12" customFormat="1" ht="21" customHeight="1">
      <c r="A70" s="57"/>
      <c r="B70" s="53"/>
      <c r="C70" s="8" t="s">
        <v>61</v>
      </c>
      <c r="D70" s="9">
        <v>7.1253</v>
      </c>
      <c r="E70" s="9">
        <v>7.1253</v>
      </c>
      <c r="F70" s="9">
        <v>339.3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>
        <f t="shared" si="0"/>
        <v>7.1253</v>
      </c>
      <c r="T70" s="10">
        <f t="shared" si="1"/>
        <v>7.1253</v>
      </c>
      <c r="U70" s="10">
        <f t="shared" si="2"/>
        <v>14.2506</v>
      </c>
      <c r="V70" s="11"/>
    </row>
    <row r="71" spans="1:22" s="12" customFormat="1" ht="21" customHeight="1">
      <c r="A71" s="58"/>
      <c r="B71" s="53"/>
      <c r="C71" s="8" t="s">
        <v>62</v>
      </c>
      <c r="D71" s="9">
        <v>1.05</v>
      </c>
      <c r="E71" s="9">
        <v>1.05</v>
      </c>
      <c r="F71" s="9">
        <v>50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>
        <f aca="true" t="shared" si="3" ref="S71:S137">D71+G71+J71+P71</f>
        <v>1.05</v>
      </c>
      <c r="T71" s="10">
        <f aca="true" t="shared" si="4" ref="T71:T136">E71+H71+K71+Q71</f>
        <v>1.05</v>
      </c>
      <c r="U71" s="10">
        <f aca="true" t="shared" si="5" ref="U71:U137">S71+T71</f>
        <v>2.1</v>
      </c>
      <c r="V71" s="11"/>
    </row>
    <row r="72" spans="1:22" s="19" customFormat="1" ht="21" customHeight="1">
      <c r="A72" s="13"/>
      <c r="B72" s="14" t="s">
        <v>1</v>
      </c>
      <c r="C72" s="15">
        <v>22</v>
      </c>
      <c r="D72" s="16">
        <f>SUM(D50:D71)</f>
        <v>448.0650299999999</v>
      </c>
      <c r="E72" s="16">
        <f>SUM(E50:E71)</f>
        <v>448.0650299999999</v>
      </c>
      <c r="F72" s="16">
        <f>SUM(F50:F71)</f>
        <v>21336.430000000004</v>
      </c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f t="shared" si="3"/>
        <v>448.0650299999999</v>
      </c>
      <c r="T72" s="17">
        <f t="shared" si="4"/>
        <v>448.0650299999999</v>
      </c>
      <c r="U72" s="17">
        <f t="shared" si="5"/>
        <v>896.1300599999998</v>
      </c>
      <c r="V72" s="18"/>
    </row>
    <row r="73" spans="1:22" s="12" customFormat="1" ht="21" customHeight="1">
      <c r="A73" s="56">
        <v>3</v>
      </c>
      <c r="B73" s="48" t="s">
        <v>185</v>
      </c>
      <c r="C73" s="8" t="s">
        <v>63</v>
      </c>
      <c r="D73" s="9">
        <v>11.42778</v>
      </c>
      <c r="E73" s="9">
        <v>11.42778</v>
      </c>
      <c r="F73" s="9">
        <v>544.18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>
        <f t="shared" si="3"/>
        <v>11.42778</v>
      </c>
      <c r="T73" s="10">
        <f t="shared" si="4"/>
        <v>11.42778</v>
      </c>
      <c r="U73" s="10">
        <f t="shared" si="5"/>
        <v>22.85556</v>
      </c>
      <c r="V73" s="11"/>
    </row>
    <row r="74" spans="1:22" s="12" customFormat="1" ht="21" customHeight="1">
      <c r="A74" s="57"/>
      <c r="B74" s="49"/>
      <c r="C74" s="8" t="s">
        <v>64</v>
      </c>
      <c r="D74" s="9">
        <v>4.1286</v>
      </c>
      <c r="E74" s="9">
        <v>4.1286</v>
      </c>
      <c r="F74" s="9">
        <v>196.6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>
        <f t="shared" si="3"/>
        <v>4.1286</v>
      </c>
      <c r="T74" s="10">
        <f t="shared" si="4"/>
        <v>4.1286</v>
      </c>
      <c r="U74" s="10">
        <f t="shared" si="5"/>
        <v>8.2572</v>
      </c>
      <c r="V74" s="11"/>
    </row>
    <row r="75" spans="1:22" s="12" customFormat="1" ht="21" customHeight="1">
      <c r="A75" s="57"/>
      <c r="B75" s="49"/>
      <c r="C75" s="8" t="s">
        <v>65</v>
      </c>
      <c r="D75" s="9">
        <v>14.623560000000001</v>
      </c>
      <c r="E75" s="9">
        <v>14.623560000000001</v>
      </c>
      <c r="F75" s="9">
        <v>696.36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f t="shared" si="3"/>
        <v>14.623560000000001</v>
      </c>
      <c r="T75" s="10">
        <f t="shared" si="4"/>
        <v>14.623560000000001</v>
      </c>
      <c r="U75" s="10">
        <f t="shared" si="5"/>
        <v>29.247120000000002</v>
      </c>
      <c r="V75" s="11"/>
    </row>
    <row r="76" spans="1:22" s="12" customFormat="1" ht="21" customHeight="1">
      <c r="A76" s="57"/>
      <c r="B76" s="49"/>
      <c r="C76" s="8" t="s">
        <v>66</v>
      </c>
      <c r="D76" s="9">
        <v>2.3574599999999997</v>
      </c>
      <c r="E76" s="9">
        <v>2.3574599999999997</v>
      </c>
      <c r="F76" s="9">
        <v>112.26</v>
      </c>
      <c r="G76" s="10">
        <v>70</v>
      </c>
      <c r="H76" s="10">
        <v>70</v>
      </c>
      <c r="I76" s="10">
        <v>140</v>
      </c>
      <c r="J76" s="10"/>
      <c r="K76" s="10"/>
      <c r="L76" s="10"/>
      <c r="M76" s="10"/>
      <c r="N76" s="10"/>
      <c r="O76" s="10"/>
      <c r="P76" s="10"/>
      <c r="Q76" s="10"/>
      <c r="R76" s="10"/>
      <c r="S76" s="10">
        <f t="shared" si="3"/>
        <v>72.35746</v>
      </c>
      <c r="T76" s="10">
        <f t="shared" si="4"/>
        <v>72.35746</v>
      </c>
      <c r="U76" s="10">
        <f t="shared" si="5"/>
        <v>144.71492</v>
      </c>
      <c r="V76" s="11"/>
    </row>
    <row r="77" spans="1:22" s="12" customFormat="1" ht="21" customHeight="1">
      <c r="A77" s="57"/>
      <c r="B77" s="49"/>
      <c r="C77" s="8" t="s">
        <v>67</v>
      </c>
      <c r="D77" s="9">
        <v>33.56115</v>
      </c>
      <c r="E77" s="9">
        <v>33.56115</v>
      </c>
      <c r="F77" s="9">
        <v>1598.15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>
        <f t="shared" si="3"/>
        <v>33.56115</v>
      </c>
      <c r="T77" s="10">
        <f t="shared" si="4"/>
        <v>33.56115</v>
      </c>
      <c r="U77" s="10">
        <f t="shared" si="5"/>
        <v>67.1223</v>
      </c>
      <c r="V77" s="11"/>
    </row>
    <row r="78" spans="1:22" s="12" customFormat="1" ht="21" customHeight="1">
      <c r="A78" s="57"/>
      <c r="B78" s="49"/>
      <c r="C78" s="8" t="s">
        <v>68</v>
      </c>
      <c r="D78" s="9">
        <v>0.378</v>
      </c>
      <c r="E78" s="9">
        <v>0.378</v>
      </c>
      <c r="F78" s="9">
        <v>18</v>
      </c>
      <c r="G78" s="10">
        <v>60</v>
      </c>
      <c r="H78" s="10">
        <v>60</v>
      </c>
      <c r="I78" s="10">
        <v>120</v>
      </c>
      <c r="J78" s="10"/>
      <c r="K78" s="10"/>
      <c r="L78" s="10"/>
      <c r="M78" s="10"/>
      <c r="N78" s="10"/>
      <c r="O78" s="10"/>
      <c r="P78" s="10"/>
      <c r="Q78" s="10"/>
      <c r="R78" s="10"/>
      <c r="S78" s="10">
        <f t="shared" si="3"/>
        <v>60.378</v>
      </c>
      <c r="T78" s="10">
        <f t="shared" si="4"/>
        <v>60.378</v>
      </c>
      <c r="U78" s="10">
        <f t="shared" si="5"/>
        <v>120.756</v>
      </c>
      <c r="V78" s="11"/>
    </row>
    <row r="79" spans="1:22" s="12" customFormat="1" ht="21" customHeight="1">
      <c r="A79" s="57"/>
      <c r="B79" s="49"/>
      <c r="C79" s="8" t="s">
        <v>69</v>
      </c>
      <c r="D79" s="9">
        <v>5.7393</v>
      </c>
      <c r="E79" s="9">
        <v>5.7393</v>
      </c>
      <c r="F79" s="9">
        <v>273.3</v>
      </c>
      <c r="G79" s="10">
        <v>60</v>
      </c>
      <c r="H79" s="10">
        <v>60</v>
      </c>
      <c r="I79" s="10">
        <v>120</v>
      </c>
      <c r="J79" s="10"/>
      <c r="K79" s="10"/>
      <c r="L79" s="10"/>
      <c r="M79" s="10"/>
      <c r="N79" s="10"/>
      <c r="O79" s="10"/>
      <c r="P79" s="10"/>
      <c r="Q79" s="10"/>
      <c r="R79" s="10"/>
      <c r="S79" s="10">
        <f t="shared" si="3"/>
        <v>65.7393</v>
      </c>
      <c r="T79" s="10">
        <f t="shared" si="4"/>
        <v>65.7393</v>
      </c>
      <c r="U79" s="10">
        <f t="shared" si="5"/>
        <v>131.4786</v>
      </c>
      <c r="V79" s="11"/>
    </row>
    <row r="80" spans="1:22" s="12" customFormat="1" ht="21" customHeight="1">
      <c r="A80" s="57"/>
      <c r="B80" s="49"/>
      <c r="C80" s="8" t="s">
        <v>70</v>
      </c>
      <c r="D80" s="9">
        <v>10.5546</v>
      </c>
      <c r="E80" s="9">
        <v>10.5546</v>
      </c>
      <c r="F80" s="9">
        <v>502.6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>
        <f t="shared" si="3"/>
        <v>10.5546</v>
      </c>
      <c r="T80" s="10">
        <f t="shared" si="4"/>
        <v>10.5546</v>
      </c>
      <c r="U80" s="10">
        <f t="shared" si="5"/>
        <v>21.1092</v>
      </c>
      <c r="V80" s="11"/>
    </row>
    <row r="81" spans="1:22" s="12" customFormat="1" ht="21" customHeight="1">
      <c r="A81" s="57"/>
      <c r="B81" s="49"/>
      <c r="C81" s="8" t="s">
        <v>71</v>
      </c>
      <c r="D81" s="9">
        <v>15.62442</v>
      </c>
      <c r="E81" s="9">
        <v>15.62442</v>
      </c>
      <c r="F81" s="9">
        <v>744.02</v>
      </c>
      <c r="G81" s="10">
        <v>60</v>
      </c>
      <c r="H81" s="10">
        <v>60</v>
      </c>
      <c r="I81" s="10">
        <v>120</v>
      </c>
      <c r="J81" s="10"/>
      <c r="K81" s="10"/>
      <c r="L81" s="10"/>
      <c r="M81" s="10"/>
      <c r="N81" s="10"/>
      <c r="O81" s="10"/>
      <c r="P81" s="10"/>
      <c r="Q81" s="10"/>
      <c r="R81" s="10"/>
      <c r="S81" s="10">
        <f t="shared" si="3"/>
        <v>75.62442</v>
      </c>
      <c r="T81" s="10">
        <f t="shared" si="4"/>
        <v>75.62442</v>
      </c>
      <c r="U81" s="10">
        <f t="shared" si="5"/>
        <v>151.24884</v>
      </c>
      <c r="V81" s="11"/>
    </row>
    <row r="82" spans="1:22" s="12" customFormat="1" ht="21" customHeight="1">
      <c r="A82" s="57"/>
      <c r="B82" s="49"/>
      <c r="C82" s="8" t="s">
        <v>72</v>
      </c>
      <c r="D82" s="9">
        <v>3.07587</v>
      </c>
      <c r="E82" s="9">
        <v>3.07587</v>
      </c>
      <c r="F82" s="9">
        <v>146.47</v>
      </c>
      <c r="G82" s="10"/>
      <c r="H82" s="10"/>
      <c r="I82" s="10"/>
      <c r="J82" s="10">
        <v>50</v>
      </c>
      <c r="K82" s="10">
        <v>50</v>
      </c>
      <c r="L82" s="10">
        <v>100</v>
      </c>
      <c r="M82" s="10"/>
      <c r="N82" s="10"/>
      <c r="O82" s="10"/>
      <c r="P82" s="10"/>
      <c r="Q82" s="10"/>
      <c r="R82" s="10"/>
      <c r="S82" s="10">
        <f t="shared" si="3"/>
        <v>53.07587</v>
      </c>
      <c r="T82" s="10">
        <f t="shared" si="4"/>
        <v>53.07587</v>
      </c>
      <c r="U82" s="10">
        <f t="shared" si="5"/>
        <v>106.15174</v>
      </c>
      <c r="V82" s="11"/>
    </row>
    <row r="83" spans="1:22" s="12" customFormat="1" ht="21" customHeight="1">
      <c r="A83" s="57"/>
      <c r="B83" s="49"/>
      <c r="C83" s="8" t="s">
        <v>73</v>
      </c>
      <c r="D83" s="9">
        <v>12.86082</v>
      </c>
      <c r="E83" s="9">
        <v>12.86082</v>
      </c>
      <c r="F83" s="9">
        <v>612.42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>
        <f t="shared" si="3"/>
        <v>12.86082</v>
      </c>
      <c r="T83" s="10">
        <f t="shared" si="4"/>
        <v>12.86082</v>
      </c>
      <c r="U83" s="10">
        <f t="shared" si="5"/>
        <v>25.72164</v>
      </c>
      <c r="V83" s="11"/>
    </row>
    <row r="84" spans="1:22" s="12" customFormat="1" ht="21" customHeight="1">
      <c r="A84" s="57"/>
      <c r="B84" s="49"/>
      <c r="C84" s="8" t="s">
        <v>74</v>
      </c>
      <c r="D84" s="9">
        <v>21.52101</v>
      </c>
      <c r="E84" s="9">
        <v>21.52101</v>
      </c>
      <c r="F84" s="9">
        <v>1024.81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>
        <f t="shared" si="3"/>
        <v>21.52101</v>
      </c>
      <c r="T84" s="10">
        <f t="shared" si="4"/>
        <v>21.52101</v>
      </c>
      <c r="U84" s="10">
        <f t="shared" si="5"/>
        <v>43.04202</v>
      </c>
      <c r="V84" s="11"/>
    </row>
    <row r="85" spans="1:22" s="12" customFormat="1" ht="21" customHeight="1">
      <c r="A85" s="57"/>
      <c r="B85" s="49"/>
      <c r="C85" s="8" t="s">
        <v>75</v>
      </c>
      <c r="D85" s="9">
        <v>4.72584</v>
      </c>
      <c r="E85" s="9">
        <v>4.72584</v>
      </c>
      <c r="F85" s="9">
        <v>225.04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>
        <f t="shared" si="3"/>
        <v>4.72584</v>
      </c>
      <c r="T85" s="10">
        <f t="shared" si="4"/>
        <v>4.72584</v>
      </c>
      <c r="U85" s="10">
        <f t="shared" si="5"/>
        <v>9.45168</v>
      </c>
      <c r="V85" s="11"/>
    </row>
    <row r="86" spans="1:22" s="12" customFormat="1" ht="21" customHeight="1">
      <c r="A86" s="57"/>
      <c r="B86" s="49"/>
      <c r="C86" s="8" t="s">
        <v>76</v>
      </c>
      <c r="D86" s="9">
        <v>3.1248</v>
      </c>
      <c r="E86" s="9">
        <v>3.1248</v>
      </c>
      <c r="F86" s="9">
        <v>148.8</v>
      </c>
      <c r="G86" s="10"/>
      <c r="H86" s="10"/>
      <c r="I86" s="10"/>
      <c r="J86" s="10">
        <v>50</v>
      </c>
      <c r="K86" s="10">
        <v>50</v>
      </c>
      <c r="L86" s="10">
        <v>100</v>
      </c>
      <c r="M86" s="10"/>
      <c r="N86" s="10"/>
      <c r="O86" s="10"/>
      <c r="P86" s="10"/>
      <c r="Q86" s="10"/>
      <c r="R86" s="10"/>
      <c r="S86" s="10">
        <f t="shared" si="3"/>
        <v>53.1248</v>
      </c>
      <c r="T86" s="10">
        <f t="shared" si="4"/>
        <v>53.1248</v>
      </c>
      <c r="U86" s="10">
        <f t="shared" si="5"/>
        <v>106.2496</v>
      </c>
      <c r="V86" s="11"/>
    </row>
    <row r="87" spans="1:22" s="12" customFormat="1" ht="21" customHeight="1">
      <c r="A87" s="57"/>
      <c r="B87" s="49"/>
      <c r="C87" s="8" t="s">
        <v>77</v>
      </c>
      <c r="D87" s="9">
        <v>15.6576</v>
      </c>
      <c r="E87" s="9">
        <v>15.6576</v>
      </c>
      <c r="F87" s="9">
        <v>745.6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f t="shared" si="3"/>
        <v>15.6576</v>
      </c>
      <c r="T87" s="10">
        <f t="shared" si="4"/>
        <v>15.6576</v>
      </c>
      <c r="U87" s="10">
        <f t="shared" si="5"/>
        <v>31.3152</v>
      </c>
      <c r="V87" s="11"/>
    </row>
    <row r="88" spans="1:22" s="12" customFormat="1" ht="21" customHeight="1">
      <c r="A88" s="57"/>
      <c r="B88" s="49"/>
      <c r="C88" s="8" t="s">
        <v>78</v>
      </c>
      <c r="D88" s="9">
        <v>10.777619999999999</v>
      </c>
      <c r="E88" s="9">
        <v>10.777619999999999</v>
      </c>
      <c r="F88" s="9">
        <v>513.22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>
        <f t="shared" si="3"/>
        <v>10.777619999999999</v>
      </c>
      <c r="T88" s="10">
        <f t="shared" si="4"/>
        <v>10.777619999999999</v>
      </c>
      <c r="U88" s="10">
        <f t="shared" si="5"/>
        <v>21.555239999999998</v>
      </c>
      <c r="V88" s="11"/>
    </row>
    <row r="89" spans="1:22" s="12" customFormat="1" ht="21" customHeight="1">
      <c r="A89" s="57"/>
      <c r="B89" s="49"/>
      <c r="C89" s="8" t="s">
        <v>79</v>
      </c>
      <c r="D89" s="9">
        <v>8.09319</v>
      </c>
      <c r="E89" s="9">
        <v>8.09319</v>
      </c>
      <c r="F89" s="9">
        <v>385.39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>
        <f t="shared" si="3"/>
        <v>8.09319</v>
      </c>
      <c r="T89" s="10">
        <f t="shared" si="4"/>
        <v>8.09319</v>
      </c>
      <c r="U89" s="10">
        <f t="shared" si="5"/>
        <v>16.18638</v>
      </c>
      <c r="V89" s="11"/>
    </row>
    <row r="90" spans="1:22" s="12" customFormat="1" ht="21" customHeight="1">
      <c r="A90" s="57"/>
      <c r="B90" s="49"/>
      <c r="C90" s="8" t="s">
        <v>80</v>
      </c>
      <c r="D90" s="9">
        <v>8.24397</v>
      </c>
      <c r="E90" s="9">
        <v>8.24397</v>
      </c>
      <c r="F90" s="9">
        <v>392.57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f t="shared" si="3"/>
        <v>8.24397</v>
      </c>
      <c r="T90" s="10">
        <f t="shared" si="4"/>
        <v>8.24397</v>
      </c>
      <c r="U90" s="10">
        <f t="shared" si="5"/>
        <v>16.48794</v>
      </c>
      <c r="V90" s="11"/>
    </row>
    <row r="91" spans="1:22" s="12" customFormat="1" ht="21" customHeight="1">
      <c r="A91" s="57"/>
      <c r="B91" s="49"/>
      <c r="C91" s="8" t="s">
        <v>81</v>
      </c>
      <c r="D91" s="9">
        <v>5.71095</v>
      </c>
      <c r="E91" s="9">
        <v>5.71095</v>
      </c>
      <c r="F91" s="9">
        <v>271.95</v>
      </c>
      <c r="G91" s="10">
        <v>70</v>
      </c>
      <c r="H91" s="10">
        <v>70</v>
      </c>
      <c r="I91" s="10">
        <v>140</v>
      </c>
      <c r="J91" s="10"/>
      <c r="K91" s="10"/>
      <c r="L91" s="10"/>
      <c r="M91" s="10"/>
      <c r="N91" s="10"/>
      <c r="O91" s="10"/>
      <c r="P91" s="10"/>
      <c r="Q91" s="10"/>
      <c r="R91" s="10"/>
      <c r="S91" s="10">
        <f t="shared" si="3"/>
        <v>75.71095</v>
      </c>
      <c r="T91" s="10">
        <f t="shared" si="4"/>
        <v>75.71095</v>
      </c>
      <c r="U91" s="10">
        <f t="shared" si="5"/>
        <v>151.4219</v>
      </c>
      <c r="V91" s="11"/>
    </row>
    <row r="92" spans="1:22" s="12" customFormat="1" ht="21" customHeight="1">
      <c r="A92" s="57"/>
      <c r="B92" s="49"/>
      <c r="C92" s="20" t="s">
        <v>208</v>
      </c>
      <c r="D92" s="9"/>
      <c r="E92" s="9"/>
      <c r="F92" s="9"/>
      <c r="G92" s="10">
        <v>60</v>
      </c>
      <c r="H92" s="10">
        <v>60</v>
      </c>
      <c r="I92" s="10">
        <v>120</v>
      </c>
      <c r="J92" s="10"/>
      <c r="K92" s="10"/>
      <c r="L92" s="10"/>
      <c r="M92" s="10"/>
      <c r="N92" s="10"/>
      <c r="O92" s="10"/>
      <c r="P92" s="10"/>
      <c r="Q92" s="10"/>
      <c r="R92" s="10"/>
      <c r="S92" s="10">
        <f t="shared" si="3"/>
        <v>60</v>
      </c>
      <c r="T92" s="10">
        <f t="shared" si="4"/>
        <v>60</v>
      </c>
      <c r="U92" s="10">
        <f t="shared" si="5"/>
        <v>120</v>
      </c>
      <c r="V92" s="11"/>
    </row>
    <row r="93" spans="1:22" s="12" customFormat="1" ht="21" customHeight="1">
      <c r="A93" s="58"/>
      <c r="B93" s="50"/>
      <c r="C93" s="20" t="s">
        <v>210</v>
      </c>
      <c r="D93" s="9"/>
      <c r="E93" s="9"/>
      <c r="F93" s="9"/>
      <c r="G93" s="10"/>
      <c r="H93" s="10"/>
      <c r="I93" s="10"/>
      <c r="J93" s="10">
        <v>40</v>
      </c>
      <c r="K93" s="10">
        <v>40</v>
      </c>
      <c r="L93" s="10">
        <v>80</v>
      </c>
      <c r="M93" s="10"/>
      <c r="N93" s="10"/>
      <c r="O93" s="10"/>
      <c r="P93" s="10"/>
      <c r="Q93" s="10"/>
      <c r="R93" s="10"/>
      <c r="S93" s="10">
        <f t="shared" si="3"/>
        <v>40</v>
      </c>
      <c r="T93" s="10">
        <f t="shared" si="4"/>
        <v>40</v>
      </c>
      <c r="U93" s="10">
        <f t="shared" si="5"/>
        <v>80</v>
      </c>
      <c r="V93" s="11"/>
    </row>
    <row r="94" spans="1:22" s="19" customFormat="1" ht="21" customHeight="1">
      <c r="A94" s="13"/>
      <c r="B94" s="14" t="s">
        <v>1</v>
      </c>
      <c r="C94" s="15">
        <v>21</v>
      </c>
      <c r="D94" s="16">
        <f aca="true" t="shared" si="6" ref="D94:L94">SUM(D73:D93)</f>
        <v>192.18654</v>
      </c>
      <c r="E94" s="16">
        <f t="shared" si="6"/>
        <v>192.18654</v>
      </c>
      <c r="F94" s="16">
        <f t="shared" si="6"/>
        <v>9151.740000000002</v>
      </c>
      <c r="G94" s="16">
        <f t="shared" si="6"/>
        <v>380</v>
      </c>
      <c r="H94" s="16">
        <f t="shared" si="6"/>
        <v>380</v>
      </c>
      <c r="I94" s="16">
        <f t="shared" si="6"/>
        <v>760</v>
      </c>
      <c r="J94" s="16">
        <f t="shared" si="6"/>
        <v>140</v>
      </c>
      <c r="K94" s="16">
        <f t="shared" si="6"/>
        <v>140</v>
      </c>
      <c r="L94" s="16">
        <f t="shared" si="6"/>
        <v>280</v>
      </c>
      <c r="M94" s="16"/>
      <c r="N94" s="16"/>
      <c r="O94" s="16"/>
      <c r="P94" s="17"/>
      <c r="Q94" s="17"/>
      <c r="R94" s="17"/>
      <c r="S94" s="17">
        <f t="shared" si="3"/>
        <v>712.18654</v>
      </c>
      <c r="T94" s="17">
        <f t="shared" si="4"/>
        <v>712.18654</v>
      </c>
      <c r="U94" s="17">
        <f t="shared" si="5"/>
        <v>1424.37308</v>
      </c>
      <c r="V94" s="18"/>
    </row>
    <row r="95" spans="1:22" s="12" customFormat="1" ht="21" customHeight="1">
      <c r="A95" s="56">
        <v>4</v>
      </c>
      <c r="B95" s="53" t="s">
        <v>186</v>
      </c>
      <c r="C95" s="8" t="s">
        <v>82</v>
      </c>
      <c r="D95" s="9">
        <v>8.202810000000001</v>
      </c>
      <c r="E95" s="9">
        <v>8.202810000000001</v>
      </c>
      <c r="F95" s="9">
        <v>390.61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>
        <f t="shared" si="3"/>
        <v>8.202810000000001</v>
      </c>
      <c r="T95" s="10">
        <f t="shared" si="4"/>
        <v>8.202810000000001</v>
      </c>
      <c r="U95" s="10">
        <f t="shared" si="5"/>
        <v>16.405620000000003</v>
      </c>
      <c r="V95" s="11"/>
    </row>
    <row r="96" spans="1:22" s="12" customFormat="1" ht="21" customHeight="1">
      <c r="A96" s="57"/>
      <c r="B96" s="53"/>
      <c r="C96" s="8" t="s">
        <v>83</v>
      </c>
      <c r="D96" s="9">
        <v>0.48405</v>
      </c>
      <c r="E96" s="9">
        <v>0.48405</v>
      </c>
      <c r="F96" s="9">
        <v>23.05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>
        <f t="shared" si="3"/>
        <v>0.48405</v>
      </c>
      <c r="T96" s="10">
        <f t="shared" si="4"/>
        <v>0.48405</v>
      </c>
      <c r="U96" s="10">
        <f t="shared" si="5"/>
        <v>0.9681</v>
      </c>
      <c r="V96" s="11"/>
    </row>
    <row r="97" spans="1:22" s="12" customFormat="1" ht="21" customHeight="1">
      <c r="A97" s="57"/>
      <c r="B97" s="53"/>
      <c r="C97" s="8" t="s">
        <v>84</v>
      </c>
      <c r="D97" s="9">
        <v>2.499</v>
      </c>
      <c r="E97" s="9">
        <v>2.499</v>
      </c>
      <c r="F97" s="9">
        <v>119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>
        <f t="shared" si="3"/>
        <v>2.499</v>
      </c>
      <c r="T97" s="10">
        <f t="shared" si="4"/>
        <v>2.499</v>
      </c>
      <c r="U97" s="10">
        <f t="shared" si="5"/>
        <v>4.998</v>
      </c>
      <c r="V97" s="11"/>
    </row>
    <row r="98" spans="1:22" s="12" customFormat="1" ht="21" customHeight="1">
      <c r="A98" s="57"/>
      <c r="B98" s="53"/>
      <c r="C98" s="8" t="s">
        <v>85</v>
      </c>
      <c r="D98" s="9">
        <v>9.0783</v>
      </c>
      <c r="E98" s="9">
        <v>9.0783</v>
      </c>
      <c r="F98" s="9">
        <v>432.3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>
        <f t="shared" si="3"/>
        <v>9.0783</v>
      </c>
      <c r="T98" s="10">
        <f t="shared" si="4"/>
        <v>9.0783</v>
      </c>
      <c r="U98" s="10">
        <f t="shared" si="5"/>
        <v>18.1566</v>
      </c>
      <c r="V98" s="11"/>
    </row>
    <row r="99" spans="1:22" s="12" customFormat="1" ht="21" customHeight="1">
      <c r="A99" s="57"/>
      <c r="B99" s="53"/>
      <c r="C99" s="8" t="s">
        <v>86</v>
      </c>
      <c r="D99" s="9">
        <v>5.7708</v>
      </c>
      <c r="E99" s="9">
        <v>5.7708</v>
      </c>
      <c r="F99" s="9">
        <v>274.8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>
        <f t="shared" si="3"/>
        <v>5.7708</v>
      </c>
      <c r="T99" s="10">
        <f t="shared" si="4"/>
        <v>5.7708</v>
      </c>
      <c r="U99" s="10">
        <f t="shared" si="5"/>
        <v>11.5416</v>
      </c>
      <c r="V99" s="11"/>
    </row>
    <row r="100" spans="1:22" s="12" customFormat="1" ht="21" customHeight="1">
      <c r="A100" s="57"/>
      <c r="B100" s="53"/>
      <c r="C100" s="8" t="s">
        <v>87</v>
      </c>
      <c r="D100" s="9">
        <v>2.268</v>
      </c>
      <c r="E100" s="9">
        <v>2.268</v>
      </c>
      <c r="F100" s="9">
        <v>108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>
        <f t="shared" si="3"/>
        <v>2.268</v>
      </c>
      <c r="T100" s="10">
        <f t="shared" si="4"/>
        <v>2.268</v>
      </c>
      <c r="U100" s="10">
        <f t="shared" si="5"/>
        <v>4.536</v>
      </c>
      <c r="V100" s="11"/>
    </row>
    <row r="101" spans="1:22" s="12" customFormat="1" ht="21" customHeight="1">
      <c r="A101" s="57"/>
      <c r="B101" s="53"/>
      <c r="C101" s="8" t="s">
        <v>88</v>
      </c>
      <c r="D101" s="9">
        <v>0.399</v>
      </c>
      <c r="E101" s="9">
        <v>0.399</v>
      </c>
      <c r="F101" s="9">
        <v>19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>
        <f t="shared" si="3"/>
        <v>0.399</v>
      </c>
      <c r="T101" s="10">
        <f t="shared" si="4"/>
        <v>0.399</v>
      </c>
      <c r="U101" s="10">
        <f t="shared" si="5"/>
        <v>0.798</v>
      </c>
      <c r="V101" s="11"/>
    </row>
    <row r="102" spans="1:22" s="12" customFormat="1" ht="21" customHeight="1">
      <c r="A102" s="57"/>
      <c r="B102" s="53"/>
      <c r="C102" s="8" t="s">
        <v>89</v>
      </c>
      <c r="D102" s="9">
        <v>0.24800999999999998</v>
      </c>
      <c r="E102" s="9">
        <v>0.24800999999999998</v>
      </c>
      <c r="F102" s="9">
        <v>11.81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>
        <f t="shared" si="3"/>
        <v>0.24800999999999998</v>
      </c>
      <c r="T102" s="10">
        <f t="shared" si="4"/>
        <v>0.24800999999999998</v>
      </c>
      <c r="U102" s="10">
        <f t="shared" si="5"/>
        <v>0.49601999999999996</v>
      </c>
      <c r="V102" s="11"/>
    </row>
    <row r="103" spans="1:22" s="12" customFormat="1" ht="21" customHeight="1">
      <c r="A103" s="57"/>
      <c r="B103" s="53"/>
      <c r="C103" s="8" t="s">
        <v>90</v>
      </c>
      <c r="D103" s="9">
        <v>10.0905</v>
      </c>
      <c r="E103" s="9">
        <v>10.0905</v>
      </c>
      <c r="F103" s="9">
        <v>480.5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>
        <f t="shared" si="3"/>
        <v>10.0905</v>
      </c>
      <c r="T103" s="10">
        <f t="shared" si="4"/>
        <v>10.0905</v>
      </c>
      <c r="U103" s="10">
        <f t="shared" si="5"/>
        <v>20.181</v>
      </c>
      <c r="V103" s="11"/>
    </row>
    <row r="104" spans="1:22" s="12" customFormat="1" ht="21" customHeight="1">
      <c r="A104" s="57"/>
      <c r="B104" s="53"/>
      <c r="C104" s="8" t="s">
        <v>91</v>
      </c>
      <c r="D104" s="9">
        <v>0.30680999999999997</v>
      </c>
      <c r="E104" s="9">
        <v>0.30680999999999997</v>
      </c>
      <c r="F104" s="9">
        <v>14.61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>
        <f t="shared" si="3"/>
        <v>0.30680999999999997</v>
      </c>
      <c r="T104" s="10">
        <f t="shared" si="4"/>
        <v>0.30680999999999997</v>
      </c>
      <c r="U104" s="10">
        <f t="shared" si="5"/>
        <v>0.6136199999999999</v>
      </c>
      <c r="V104" s="11"/>
    </row>
    <row r="105" spans="1:22" s="12" customFormat="1" ht="21" customHeight="1">
      <c r="A105" s="57"/>
      <c r="B105" s="53"/>
      <c r="C105" s="8" t="s">
        <v>92</v>
      </c>
      <c r="D105" s="9">
        <v>0.1365</v>
      </c>
      <c r="E105" s="9">
        <v>0.1365</v>
      </c>
      <c r="F105" s="9">
        <v>6.5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>
        <f t="shared" si="3"/>
        <v>0.1365</v>
      </c>
      <c r="T105" s="10">
        <f t="shared" si="4"/>
        <v>0.1365</v>
      </c>
      <c r="U105" s="10">
        <f t="shared" si="5"/>
        <v>0.273</v>
      </c>
      <c r="V105" s="11"/>
    </row>
    <row r="106" spans="1:22" s="12" customFormat="1" ht="21" customHeight="1">
      <c r="A106" s="57"/>
      <c r="B106" s="53"/>
      <c r="C106" s="8" t="s">
        <v>93</v>
      </c>
      <c r="D106" s="9">
        <v>2.24637</v>
      </c>
      <c r="E106" s="9">
        <v>2.24637</v>
      </c>
      <c r="F106" s="9">
        <v>106.97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>
        <f t="shared" si="3"/>
        <v>2.24637</v>
      </c>
      <c r="T106" s="10">
        <f t="shared" si="4"/>
        <v>2.24637</v>
      </c>
      <c r="U106" s="10">
        <f t="shared" si="5"/>
        <v>4.49274</v>
      </c>
      <c r="V106" s="11"/>
    </row>
    <row r="107" spans="1:22" s="12" customFormat="1" ht="21" customHeight="1">
      <c r="A107" s="57"/>
      <c r="B107" s="53"/>
      <c r="C107" s="8" t="s">
        <v>94</v>
      </c>
      <c r="D107" s="9">
        <v>2.24322</v>
      </c>
      <c r="E107" s="9">
        <v>2.24322</v>
      </c>
      <c r="F107" s="9">
        <v>106.82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>
        <f t="shared" si="3"/>
        <v>2.24322</v>
      </c>
      <c r="T107" s="10">
        <f t="shared" si="4"/>
        <v>2.24322</v>
      </c>
      <c r="U107" s="10">
        <f t="shared" si="5"/>
        <v>4.48644</v>
      </c>
      <c r="V107" s="11"/>
    </row>
    <row r="108" spans="1:22" s="12" customFormat="1" ht="21" customHeight="1">
      <c r="A108" s="57"/>
      <c r="B108" s="53"/>
      <c r="C108" s="8" t="s">
        <v>95</v>
      </c>
      <c r="D108" s="9">
        <v>10.97187</v>
      </c>
      <c r="E108" s="9">
        <v>10.97187</v>
      </c>
      <c r="F108" s="9">
        <v>522.47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>
        <f t="shared" si="3"/>
        <v>10.97187</v>
      </c>
      <c r="T108" s="10">
        <f t="shared" si="4"/>
        <v>10.97187</v>
      </c>
      <c r="U108" s="10">
        <f t="shared" si="5"/>
        <v>21.94374</v>
      </c>
      <c r="V108" s="11"/>
    </row>
    <row r="109" spans="1:22" s="12" customFormat="1" ht="21" customHeight="1">
      <c r="A109" s="57"/>
      <c r="B109" s="53"/>
      <c r="C109" s="8" t="s">
        <v>96</v>
      </c>
      <c r="D109" s="9">
        <v>27.685140000000004</v>
      </c>
      <c r="E109" s="9">
        <v>27.685140000000004</v>
      </c>
      <c r="F109" s="9">
        <v>1318.34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>
        <f t="shared" si="3"/>
        <v>27.685140000000004</v>
      </c>
      <c r="T109" s="10">
        <f t="shared" si="4"/>
        <v>27.685140000000004</v>
      </c>
      <c r="U109" s="10">
        <f t="shared" si="5"/>
        <v>55.37028000000001</v>
      </c>
      <c r="V109" s="11"/>
    </row>
    <row r="110" spans="1:22" s="12" customFormat="1" ht="21" customHeight="1">
      <c r="A110" s="57"/>
      <c r="B110" s="53"/>
      <c r="C110" s="8" t="s">
        <v>97</v>
      </c>
      <c r="D110" s="9">
        <v>33.09285</v>
      </c>
      <c r="E110" s="9">
        <v>33.09285</v>
      </c>
      <c r="F110" s="9">
        <v>1575.85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>
        <f t="shared" si="3"/>
        <v>33.09285</v>
      </c>
      <c r="T110" s="10">
        <f t="shared" si="4"/>
        <v>33.09285</v>
      </c>
      <c r="U110" s="10">
        <f t="shared" si="5"/>
        <v>66.1857</v>
      </c>
      <c r="V110" s="11"/>
    </row>
    <row r="111" spans="1:22" s="12" customFormat="1" ht="21" customHeight="1">
      <c r="A111" s="57"/>
      <c r="B111" s="53"/>
      <c r="C111" s="20" t="s">
        <v>98</v>
      </c>
      <c r="D111" s="9">
        <v>1.33749</v>
      </c>
      <c r="E111" s="9">
        <v>1.33749</v>
      </c>
      <c r="F111" s="9">
        <v>63.69</v>
      </c>
      <c r="G111" s="10"/>
      <c r="H111" s="10"/>
      <c r="I111" s="10"/>
      <c r="J111" s="10"/>
      <c r="K111" s="10"/>
      <c r="L111" s="10"/>
      <c r="M111" s="10"/>
      <c r="N111" s="10">
        <v>100</v>
      </c>
      <c r="O111" s="10">
        <v>100</v>
      </c>
      <c r="P111" s="10"/>
      <c r="Q111" s="10"/>
      <c r="R111" s="10"/>
      <c r="S111" s="10">
        <f>D111+G111+J111+P111</f>
        <v>1.33749</v>
      </c>
      <c r="T111" s="10">
        <f>E111+H111+K111+Q111</f>
        <v>1.33749</v>
      </c>
      <c r="U111" s="10">
        <f>S111+T111</f>
        <v>2.67498</v>
      </c>
      <c r="V111" s="11"/>
    </row>
    <row r="112" spans="1:22" s="12" customFormat="1" ht="21" customHeight="1">
      <c r="A112" s="57"/>
      <c r="B112" s="53"/>
      <c r="C112" s="40" t="s">
        <v>237</v>
      </c>
      <c r="D112" s="9"/>
      <c r="E112" s="9"/>
      <c r="F112" s="9"/>
      <c r="G112" s="10"/>
      <c r="H112" s="10"/>
      <c r="I112" s="10"/>
      <c r="J112" s="10"/>
      <c r="K112" s="10"/>
      <c r="L112" s="10"/>
      <c r="M112" s="10"/>
      <c r="N112" s="10">
        <v>100</v>
      </c>
      <c r="O112" s="10">
        <v>100</v>
      </c>
      <c r="P112" s="10"/>
      <c r="Q112" s="10"/>
      <c r="R112" s="10"/>
      <c r="S112" s="10"/>
      <c r="T112" s="10"/>
      <c r="U112" s="10"/>
      <c r="V112" s="11"/>
    </row>
    <row r="113" spans="1:22" s="12" customFormat="1" ht="21" customHeight="1">
      <c r="A113" s="57"/>
      <c r="B113" s="53"/>
      <c r="C113" s="40" t="s">
        <v>238</v>
      </c>
      <c r="D113" s="9"/>
      <c r="E113" s="9"/>
      <c r="F113" s="9"/>
      <c r="G113" s="10"/>
      <c r="H113" s="10"/>
      <c r="I113" s="10"/>
      <c r="J113" s="10"/>
      <c r="K113" s="10"/>
      <c r="L113" s="10"/>
      <c r="M113" s="10"/>
      <c r="N113" s="10">
        <v>100</v>
      </c>
      <c r="O113" s="10">
        <v>100</v>
      </c>
      <c r="P113" s="10"/>
      <c r="Q113" s="10"/>
      <c r="R113" s="10"/>
      <c r="S113" s="10"/>
      <c r="T113" s="10"/>
      <c r="U113" s="10"/>
      <c r="V113" s="11"/>
    </row>
    <row r="114" spans="1:22" s="12" customFormat="1" ht="21" customHeight="1">
      <c r="A114" s="57"/>
      <c r="B114" s="53"/>
      <c r="C114" s="40" t="s">
        <v>239</v>
      </c>
      <c r="D114" s="9"/>
      <c r="E114" s="9"/>
      <c r="F114" s="9"/>
      <c r="G114" s="10"/>
      <c r="H114" s="10"/>
      <c r="I114" s="10"/>
      <c r="J114" s="10"/>
      <c r="K114" s="10"/>
      <c r="L114" s="10"/>
      <c r="M114" s="10"/>
      <c r="N114" s="10">
        <v>100</v>
      </c>
      <c r="O114" s="10">
        <v>100</v>
      </c>
      <c r="P114" s="10"/>
      <c r="Q114" s="10"/>
      <c r="R114" s="10"/>
      <c r="S114" s="10"/>
      <c r="T114" s="10"/>
      <c r="U114" s="10"/>
      <c r="V114" s="11"/>
    </row>
    <row r="115" spans="1:22" s="19" customFormat="1" ht="21" customHeight="1">
      <c r="A115" s="13"/>
      <c r="B115" s="14" t="s">
        <v>1</v>
      </c>
      <c r="C115" s="15">
        <v>17</v>
      </c>
      <c r="D115" s="16">
        <f>SUM(D95:D114)</f>
        <v>117.06072</v>
      </c>
      <c r="E115" s="16">
        <f>SUM(E95:E114)</f>
        <v>117.06072</v>
      </c>
      <c r="F115" s="16">
        <f>SUM(F95:F114)</f>
        <v>5574.319999999999</v>
      </c>
      <c r="G115" s="17"/>
      <c r="H115" s="17"/>
      <c r="I115" s="17"/>
      <c r="J115" s="17"/>
      <c r="K115" s="17"/>
      <c r="L115" s="17"/>
      <c r="M115" s="17"/>
      <c r="N115" s="17">
        <f>SUM(N95:N114)</f>
        <v>400</v>
      </c>
      <c r="O115" s="17">
        <f>SUM(O95:O114)</f>
        <v>400</v>
      </c>
      <c r="P115" s="17"/>
      <c r="Q115" s="17"/>
      <c r="R115" s="17"/>
      <c r="S115" s="17">
        <f t="shared" si="3"/>
        <v>117.06072</v>
      </c>
      <c r="T115" s="17">
        <f>E115+H115+K115+Q115+N115</f>
        <v>517.06072</v>
      </c>
      <c r="U115" s="17">
        <f t="shared" si="5"/>
        <v>634.1214399999999</v>
      </c>
      <c r="V115" s="18"/>
    </row>
    <row r="116" spans="1:22" s="12" customFormat="1" ht="21" customHeight="1">
      <c r="A116" s="56">
        <v>5</v>
      </c>
      <c r="B116" s="53" t="s">
        <v>187</v>
      </c>
      <c r="C116" s="8" t="s">
        <v>99</v>
      </c>
      <c r="D116" s="9">
        <v>3.67101</v>
      </c>
      <c r="E116" s="9">
        <v>3.67101</v>
      </c>
      <c r="F116" s="9">
        <v>174.81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>
        <f t="shared" si="3"/>
        <v>3.67101</v>
      </c>
      <c r="T116" s="10">
        <f t="shared" si="4"/>
        <v>3.67101</v>
      </c>
      <c r="U116" s="10">
        <f t="shared" si="5"/>
        <v>7.34202</v>
      </c>
      <c r="V116" s="11"/>
    </row>
    <row r="117" spans="1:22" s="12" customFormat="1" ht="21" customHeight="1">
      <c r="A117" s="57"/>
      <c r="B117" s="53"/>
      <c r="C117" s="8" t="s">
        <v>100</v>
      </c>
      <c r="D117" s="9">
        <v>42.45969</v>
      </c>
      <c r="E117" s="9">
        <v>42.45969</v>
      </c>
      <c r="F117" s="9">
        <v>2021.89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>
        <f t="shared" si="3"/>
        <v>42.45969</v>
      </c>
      <c r="T117" s="10">
        <f t="shared" si="4"/>
        <v>42.45969</v>
      </c>
      <c r="U117" s="10">
        <f t="shared" si="5"/>
        <v>84.91938</v>
      </c>
      <c r="V117" s="11"/>
    </row>
    <row r="118" spans="1:22" s="12" customFormat="1" ht="21" customHeight="1">
      <c r="A118" s="57"/>
      <c r="B118" s="53"/>
      <c r="C118" s="8" t="s">
        <v>101</v>
      </c>
      <c r="D118" s="9">
        <v>30.1203</v>
      </c>
      <c r="E118" s="9">
        <v>30.1203</v>
      </c>
      <c r="F118" s="9">
        <v>1434.3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>
        <f t="shared" si="3"/>
        <v>30.1203</v>
      </c>
      <c r="T118" s="10">
        <f t="shared" si="4"/>
        <v>30.1203</v>
      </c>
      <c r="U118" s="10">
        <f t="shared" si="5"/>
        <v>60.2406</v>
      </c>
      <c r="V118" s="11"/>
    </row>
    <row r="119" spans="1:22" s="12" customFormat="1" ht="21" customHeight="1">
      <c r="A119" s="57"/>
      <c r="B119" s="53"/>
      <c r="C119" s="8" t="s">
        <v>102</v>
      </c>
      <c r="D119" s="9">
        <v>33.37782</v>
      </c>
      <c r="E119" s="9">
        <v>33.37782</v>
      </c>
      <c r="F119" s="9">
        <v>1589.42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>
        <f t="shared" si="3"/>
        <v>33.37782</v>
      </c>
      <c r="T119" s="10">
        <f t="shared" si="4"/>
        <v>33.37782</v>
      </c>
      <c r="U119" s="10">
        <f t="shared" si="5"/>
        <v>66.75564</v>
      </c>
      <c r="V119" s="11"/>
    </row>
    <row r="120" spans="1:22" s="12" customFormat="1" ht="21" customHeight="1">
      <c r="A120" s="57"/>
      <c r="B120" s="53"/>
      <c r="C120" s="8" t="s">
        <v>103</v>
      </c>
      <c r="D120" s="9">
        <v>18.75048</v>
      </c>
      <c r="E120" s="9">
        <v>18.75048</v>
      </c>
      <c r="F120" s="9">
        <v>892.88</v>
      </c>
      <c r="G120" s="10"/>
      <c r="H120" s="10"/>
      <c r="I120" s="10"/>
      <c r="J120" s="10"/>
      <c r="K120" s="10"/>
      <c r="L120" s="10"/>
      <c r="M120" s="10"/>
      <c r="N120" s="10">
        <v>100</v>
      </c>
      <c r="O120" s="10">
        <v>100</v>
      </c>
      <c r="P120" s="10"/>
      <c r="Q120" s="10"/>
      <c r="R120" s="10"/>
      <c r="S120" s="10">
        <f t="shared" si="3"/>
        <v>18.75048</v>
      </c>
      <c r="T120" s="10">
        <f t="shared" si="4"/>
        <v>18.75048</v>
      </c>
      <c r="U120" s="10">
        <f t="shared" si="5"/>
        <v>37.50096</v>
      </c>
      <c r="V120" s="11"/>
    </row>
    <row r="121" spans="1:22" s="12" customFormat="1" ht="21" customHeight="1">
      <c r="A121" s="57"/>
      <c r="B121" s="53"/>
      <c r="C121" s="8" t="s">
        <v>104</v>
      </c>
      <c r="D121" s="9">
        <v>26.64312</v>
      </c>
      <c r="E121" s="9">
        <v>26.64312</v>
      </c>
      <c r="F121" s="9">
        <v>1268.72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>
        <f t="shared" si="3"/>
        <v>26.64312</v>
      </c>
      <c r="T121" s="10">
        <f t="shared" si="4"/>
        <v>26.64312</v>
      </c>
      <c r="U121" s="10">
        <f t="shared" si="5"/>
        <v>53.28624</v>
      </c>
      <c r="V121" s="11"/>
    </row>
    <row r="122" spans="1:22" s="12" customFormat="1" ht="21" customHeight="1">
      <c r="A122" s="57"/>
      <c r="B122" s="53"/>
      <c r="C122" s="8" t="s">
        <v>105</v>
      </c>
      <c r="D122" s="9">
        <v>19.800060000000002</v>
      </c>
      <c r="E122" s="9">
        <v>19.800060000000002</v>
      </c>
      <c r="F122" s="9">
        <v>942.86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>
        <f t="shared" si="3"/>
        <v>19.800060000000002</v>
      </c>
      <c r="T122" s="10">
        <f t="shared" si="4"/>
        <v>19.800060000000002</v>
      </c>
      <c r="U122" s="10">
        <f t="shared" si="5"/>
        <v>39.600120000000004</v>
      </c>
      <c r="V122" s="11"/>
    </row>
    <row r="123" spans="1:22" s="12" customFormat="1" ht="21" customHeight="1">
      <c r="A123" s="57"/>
      <c r="B123" s="53"/>
      <c r="C123" s="8" t="s">
        <v>106</v>
      </c>
      <c r="D123" s="9">
        <v>43.75329</v>
      </c>
      <c r="E123" s="9">
        <v>43.75329</v>
      </c>
      <c r="F123" s="9">
        <v>2083.49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>
        <f t="shared" si="3"/>
        <v>43.75329</v>
      </c>
      <c r="T123" s="10">
        <f t="shared" si="4"/>
        <v>43.75329</v>
      </c>
      <c r="U123" s="10">
        <f t="shared" si="5"/>
        <v>87.50658</v>
      </c>
      <c r="V123" s="11"/>
    </row>
    <row r="124" spans="1:22" s="12" customFormat="1" ht="21" customHeight="1">
      <c r="A124" s="57"/>
      <c r="B124" s="53"/>
      <c r="C124" s="8" t="s">
        <v>107</v>
      </c>
      <c r="D124" s="9">
        <v>28.2387</v>
      </c>
      <c r="E124" s="9">
        <v>28.2387</v>
      </c>
      <c r="F124" s="9">
        <v>1344.7</v>
      </c>
      <c r="G124" s="10"/>
      <c r="H124" s="10"/>
      <c r="I124" s="10"/>
      <c r="J124" s="10"/>
      <c r="K124" s="10"/>
      <c r="L124" s="10"/>
      <c r="M124" s="10"/>
      <c r="N124" s="10">
        <v>100</v>
      </c>
      <c r="O124" s="10">
        <v>100</v>
      </c>
      <c r="P124" s="10"/>
      <c r="Q124" s="10"/>
      <c r="R124" s="10"/>
      <c r="S124" s="10">
        <f t="shared" si="3"/>
        <v>28.2387</v>
      </c>
      <c r="T124" s="10">
        <f t="shared" si="4"/>
        <v>28.2387</v>
      </c>
      <c r="U124" s="10">
        <f t="shared" si="5"/>
        <v>56.4774</v>
      </c>
      <c r="V124" s="11"/>
    </row>
    <row r="125" spans="1:22" s="12" customFormat="1" ht="21" customHeight="1">
      <c r="A125" s="57"/>
      <c r="B125" s="53"/>
      <c r="C125" s="8" t="s">
        <v>108</v>
      </c>
      <c r="D125" s="9">
        <v>22.071839999999998</v>
      </c>
      <c r="E125" s="9">
        <v>22.071839999999998</v>
      </c>
      <c r="F125" s="9">
        <v>1051.04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>
        <f t="shared" si="3"/>
        <v>22.071839999999998</v>
      </c>
      <c r="T125" s="10">
        <f t="shared" si="4"/>
        <v>22.071839999999998</v>
      </c>
      <c r="U125" s="10">
        <f t="shared" si="5"/>
        <v>44.143679999999996</v>
      </c>
      <c r="V125" s="11"/>
    </row>
    <row r="126" spans="1:22" s="12" customFormat="1" ht="21" customHeight="1">
      <c r="A126" s="57"/>
      <c r="B126" s="53"/>
      <c r="C126" s="8" t="s">
        <v>109</v>
      </c>
      <c r="D126" s="9">
        <v>41.702009999999994</v>
      </c>
      <c r="E126" s="9">
        <v>41.702009999999994</v>
      </c>
      <c r="F126" s="9">
        <v>1985.81</v>
      </c>
      <c r="G126" s="10"/>
      <c r="H126" s="10"/>
      <c r="I126" s="10"/>
      <c r="J126" s="10"/>
      <c r="K126" s="10"/>
      <c r="L126" s="10"/>
      <c r="M126" s="10"/>
      <c r="N126" s="10">
        <v>100</v>
      </c>
      <c r="O126" s="10">
        <v>100</v>
      </c>
      <c r="P126" s="10"/>
      <c r="Q126" s="10"/>
      <c r="R126" s="10"/>
      <c r="S126" s="10">
        <f t="shared" si="3"/>
        <v>41.702009999999994</v>
      </c>
      <c r="T126" s="10">
        <f t="shared" si="4"/>
        <v>41.702009999999994</v>
      </c>
      <c r="U126" s="10">
        <f t="shared" si="5"/>
        <v>83.40401999999999</v>
      </c>
      <c r="V126" s="11"/>
    </row>
    <row r="127" spans="1:22" s="12" customFormat="1" ht="21" customHeight="1">
      <c r="A127" s="57"/>
      <c r="B127" s="53"/>
      <c r="C127" s="8" t="s">
        <v>110</v>
      </c>
      <c r="D127" s="9">
        <v>8.8578</v>
      </c>
      <c r="E127" s="9">
        <v>8.8578</v>
      </c>
      <c r="F127" s="9">
        <v>421.8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>
        <f t="shared" si="3"/>
        <v>8.8578</v>
      </c>
      <c r="T127" s="10">
        <f t="shared" si="4"/>
        <v>8.8578</v>
      </c>
      <c r="U127" s="10">
        <f t="shared" si="5"/>
        <v>17.7156</v>
      </c>
      <c r="V127" s="11"/>
    </row>
    <row r="128" spans="1:22" s="12" customFormat="1" ht="21" customHeight="1">
      <c r="A128" s="57"/>
      <c r="B128" s="53"/>
      <c r="C128" s="8" t="s">
        <v>111</v>
      </c>
      <c r="D128" s="9">
        <v>17.56692</v>
      </c>
      <c r="E128" s="9">
        <v>17.56692</v>
      </c>
      <c r="F128" s="9">
        <v>836.52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>
        <f t="shared" si="3"/>
        <v>17.56692</v>
      </c>
      <c r="T128" s="10">
        <f t="shared" si="4"/>
        <v>17.56692</v>
      </c>
      <c r="U128" s="10">
        <f t="shared" si="5"/>
        <v>35.13384</v>
      </c>
      <c r="V128" s="11"/>
    </row>
    <row r="129" spans="1:22" s="12" customFormat="1" ht="21" customHeight="1">
      <c r="A129" s="57"/>
      <c r="B129" s="53"/>
      <c r="C129" s="8" t="s">
        <v>112</v>
      </c>
      <c r="D129" s="9">
        <v>25.80396</v>
      </c>
      <c r="E129" s="9">
        <v>25.80396</v>
      </c>
      <c r="F129" s="9">
        <v>1228.76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>
        <f t="shared" si="3"/>
        <v>25.80396</v>
      </c>
      <c r="T129" s="10">
        <f t="shared" si="4"/>
        <v>25.80396</v>
      </c>
      <c r="U129" s="10">
        <f t="shared" si="5"/>
        <v>51.60792</v>
      </c>
      <c r="V129" s="11"/>
    </row>
    <row r="130" spans="1:22" s="12" customFormat="1" ht="21" customHeight="1">
      <c r="A130" s="57"/>
      <c r="B130" s="53"/>
      <c r="C130" s="8" t="s">
        <v>113</v>
      </c>
      <c r="D130" s="9">
        <v>19.97772</v>
      </c>
      <c r="E130" s="9">
        <v>19.97772</v>
      </c>
      <c r="F130" s="9">
        <v>951.32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>
        <f t="shared" si="3"/>
        <v>19.97772</v>
      </c>
      <c r="T130" s="10">
        <f t="shared" si="4"/>
        <v>19.97772</v>
      </c>
      <c r="U130" s="10">
        <f t="shared" si="5"/>
        <v>39.95544</v>
      </c>
      <c r="V130" s="11"/>
    </row>
    <row r="131" spans="1:22" s="12" customFormat="1" ht="21" customHeight="1">
      <c r="A131" s="57"/>
      <c r="B131" s="53"/>
      <c r="C131" s="8" t="s">
        <v>114</v>
      </c>
      <c r="D131" s="9">
        <v>30.944340000000004</v>
      </c>
      <c r="E131" s="9">
        <v>30.944340000000004</v>
      </c>
      <c r="F131" s="9">
        <v>1473.54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f t="shared" si="3"/>
        <v>30.944340000000004</v>
      </c>
      <c r="T131" s="10">
        <f t="shared" si="4"/>
        <v>30.944340000000004</v>
      </c>
      <c r="U131" s="10">
        <f t="shared" si="5"/>
        <v>61.88868000000001</v>
      </c>
      <c r="V131" s="11"/>
    </row>
    <row r="132" spans="1:22" s="12" customFormat="1" ht="21" customHeight="1">
      <c r="A132" s="57"/>
      <c r="B132" s="53"/>
      <c r="C132" s="8" t="s">
        <v>115</v>
      </c>
      <c r="D132" s="9">
        <v>52.69992</v>
      </c>
      <c r="E132" s="9">
        <v>52.69992</v>
      </c>
      <c r="F132" s="9">
        <v>2509.52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>
        <f t="shared" si="3"/>
        <v>52.69992</v>
      </c>
      <c r="T132" s="10">
        <f t="shared" si="4"/>
        <v>52.69992</v>
      </c>
      <c r="U132" s="10">
        <f t="shared" si="5"/>
        <v>105.39984</v>
      </c>
      <c r="V132" s="11"/>
    </row>
    <row r="133" spans="1:22" s="12" customFormat="1" ht="21" customHeight="1">
      <c r="A133" s="57"/>
      <c r="B133" s="53"/>
      <c r="C133" s="8" t="s">
        <v>116</v>
      </c>
      <c r="D133" s="9">
        <v>47.01732</v>
      </c>
      <c r="E133" s="9">
        <v>47.01732</v>
      </c>
      <c r="F133" s="9">
        <v>2238.92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>
        <f t="shared" si="3"/>
        <v>47.01732</v>
      </c>
      <c r="T133" s="10">
        <f t="shared" si="4"/>
        <v>47.01732</v>
      </c>
      <c r="U133" s="10">
        <f t="shared" si="5"/>
        <v>94.03464</v>
      </c>
      <c r="V133" s="11"/>
    </row>
    <row r="134" spans="1:22" s="12" customFormat="1" ht="21" customHeight="1">
      <c r="A134" s="57"/>
      <c r="B134" s="53"/>
      <c r="C134" s="8" t="s">
        <v>117</v>
      </c>
      <c r="D134" s="9">
        <v>25.49085</v>
      </c>
      <c r="E134" s="9">
        <v>25.49085</v>
      </c>
      <c r="F134" s="9">
        <v>1213.85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>
        <f t="shared" si="3"/>
        <v>25.49085</v>
      </c>
      <c r="T134" s="10">
        <f t="shared" si="4"/>
        <v>25.49085</v>
      </c>
      <c r="U134" s="10">
        <f t="shared" si="5"/>
        <v>50.9817</v>
      </c>
      <c r="V134" s="11"/>
    </row>
    <row r="135" spans="1:22" s="12" customFormat="1" ht="21" customHeight="1">
      <c r="A135" s="57"/>
      <c r="B135" s="53"/>
      <c r="C135" s="8" t="s">
        <v>118</v>
      </c>
      <c r="D135" s="9">
        <v>28.8582</v>
      </c>
      <c r="E135" s="9">
        <v>28.8582</v>
      </c>
      <c r="F135" s="9">
        <v>1374.2</v>
      </c>
      <c r="G135" s="10"/>
      <c r="H135" s="10"/>
      <c r="I135" s="10"/>
      <c r="J135" s="10"/>
      <c r="K135" s="10"/>
      <c r="L135" s="10"/>
      <c r="M135" s="10"/>
      <c r="N135" s="10">
        <v>100</v>
      </c>
      <c r="O135" s="10">
        <v>100</v>
      </c>
      <c r="P135" s="10"/>
      <c r="Q135" s="10"/>
      <c r="R135" s="10"/>
      <c r="S135" s="10">
        <f t="shared" si="3"/>
        <v>28.8582</v>
      </c>
      <c r="T135" s="10">
        <f t="shared" si="4"/>
        <v>28.8582</v>
      </c>
      <c r="U135" s="10">
        <f t="shared" si="5"/>
        <v>57.7164</v>
      </c>
      <c r="V135" s="11"/>
    </row>
    <row r="136" spans="1:22" s="12" customFormat="1" ht="21" customHeight="1">
      <c r="A136" s="58"/>
      <c r="B136" s="53"/>
      <c r="C136" s="8" t="s">
        <v>119</v>
      </c>
      <c r="D136" s="9">
        <v>28.90755</v>
      </c>
      <c r="E136" s="9">
        <v>28.90755</v>
      </c>
      <c r="F136" s="9">
        <v>1376.55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>
        <f t="shared" si="3"/>
        <v>28.90755</v>
      </c>
      <c r="T136" s="10">
        <f t="shared" si="4"/>
        <v>28.90755</v>
      </c>
      <c r="U136" s="10">
        <f t="shared" si="5"/>
        <v>57.8151</v>
      </c>
      <c r="V136" s="11"/>
    </row>
    <row r="137" spans="1:22" s="19" customFormat="1" ht="21" customHeight="1">
      <c r="A137" s="13"/>
      <c r="B137" s="14" t="s">
        <v>1</v>
      </c>
      <c r="C137" s="15">
        <v>21</v>
      </c>
      <c r="D137" s="16">
        <f>SUM(D116:D136)</f>
        <v>596.7129</v>
      </c>
      <c r="E137" s="16">
        <f>SUM(E116:E136)</f>
        <v>596.7129</v>
      </c>
      <c r="F137" s="16">
        <f>SUM(F116:F136)</f>
        <v>28414.9</v>
      </c>
      <c r="G137" s="17"/>
      <c r="H137" s="17"/>
      <c r="I137" s="17"/>
      <c r="J137" s="17"/>
      <c r="K137" s="17"/>
      <c r="L137" s="17"/>
      <c r="M137" s="17"/>
      <c r="N137" s="17">
        <f>SUM(N116:N136)</f>
        <v>400</v>
      </c>
      <c r="O137" s="17">
        <f>SUM(O116:O136)</f>
        <v>400</v>
      </c>
      <c r="P137" s="17"/>
      <c r="Q137" s="17"/>
      <c r="R137" s="17"/>
      <c r="S137" s="17">
        <f t="shared" si="3"/>
        <v>596.7129</v>
      </c>
      <c r="T137" s="17">
        <f>E137+H137+K137+Q137+N137</f>
        <v>996.7129</v>
      </c>
      <c r="U137" s="17">
        <f t="shared" si="5"/>
        <v>1593.4258</v>
      </c>
      <c r="V137" s="18"/>
    </row>
    <row r="138" spans="1:22" s="12" customFormat="1" ht="21" customHeight="1">
      <c r="A138" s="56">
        <v>6</v>
      </c>
      <c r="B138" s="53" t="s">
        <v>188</v>
      </c>
      <c r="C138" s="8" t="s">
        <v>120</v>
      </c>
      <c r="D138" s="9">
        <v>43.39188</v>
      </c>
      <c r="E138" s="9">
        <v>43.39188</v>
      </c>
      <c r="F138" s="9">
        <v>2066.28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>
        <f aca="true" t="shared" si="7" ref="S138:S201">D138+G138+J138+P138</f>
        <v>43.39188</v>
      </c>
      <c r="T138" s="10">
        <f aca="true" t="shared" si="8" ref="T138:T200">E138+H138+K138+Q138</f>
        <v>43.39188</v>
      </c>
      <c r="U138" s="10">
        <f aca="true" t="shared" si="9" ref="U138:U201">S138+T138</f>
        <v>86.78376</v>
      </c>
      <c r="V138" s="11"/>
    </row>
    <row r="139" spans="1:22" s="12" customFormat="1" ht="21" customHeight="1">
      <c r="A139" s="57"/>
      <c r="B139" s="53"/>
      <c r="C139" s="8" t="s">
        <v>121</v>
      </c>
      <c r="D139" s="9">
        <v>17.191229999999997</v>
      </c>
      <c r="E139" s="9">
        <v>17.191229999999997</v>
      </c>
      <c r="F139" s="9">
        <v>818.63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f t="shared" si="7"/>
        <v>17.191229999999997</v>
      </c>
      <c r="T139" s="10">
        <f t="shared" si="8"/>
        <v>17.191229999999997</v>
      </c>
      <c r="U139" s="10">
        <f t="shared" si="9"/>
        <v>34.382459999999995</v>
      </c>
      <c r="V139" s="11"/>
    </row>
    <row r="140" spans="1:22" s="12" customFormat="1" ht="21" customHeight="1">
      <c r="A140" s="57"/>
      <c r="B140" s="53"/>
      <c r="C140" s="8" t="s">
        <v>122</v>
      </c>
      <c r="D140" s="9">
        <v>48.020070000000004</v>
      </c>
      <c r="E140" s="9">
        <v>48.020070000000004</v>
      </c>
      <c r="F140" s="9">
        <v>2286.67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>
        <f t="shared" si="7"/>
        <v>48.020070000000004</v>
      </c>
      <c r="T140" s="10">
        <f t="shared" si="8"/>
        <v>48.020070000000004</v>
      </c>
      <c r="U140" s="10">
        <f t="shared" si="9"/>
        <v>96.04014000000001</v>
      </c>
      <c r="V140" s="11"/>
    </row>
    <row r="141" spans="1:22" s="12" customFormat="1" ht="21" customHeight="1">
      <c r="A141" s="57"/>
      <c r="B141" s="53"/>
      <c r="C141" s="8" t="s">
        <v>123</v>
      </c>
      <c r="D141" s="9">
        <v>26.6091</v>
      </c>
      <c r="E141" s="9">
        <v>26.6091</v>
      </c>
      <c r="F141" s="9">
        <v>1267.1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>
        <f t="shared" si="7"/>
        <v>26.6091</v>
      </c>
      <c r="T141" s="10">
        <f t="shared" si="8"/>
        <v>26.6091</v>
      </c>
      <c r="U141" s="10">
        <f t="shared" si="9"/>
        <v>53.2182</v>
      </c>
      <c r="V141" s="11"/>
    </row>
    <row r="142" spans="1:22" s="12" customFormat="1" ht="21" customHeight="1">
      <c r="A142" s="57"/>
      <c r="B142" s="53"/>
      <c r="C142" s="8" t="s">
        <v>124</v>
      </c>
      <c r="D142" s="9">
        <v>34.69788</v>
      </c>
      <c r="E142" s="9">
        <v>34.69788</v>
      </c>
      <c r="F142" s="9">
        <v>1652.28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>
        <f t="shared" si="7"/>
        <v>34.69788</v>
      </c>
      <c r="T142" s="10">
        <f t="shared" si="8"/>
        <v>34.69788</v>
      </c>
      <c r="U142" s="10">
        <f t="shared" si="9"/>
        <v>69.39576</v>
      </c>
      <c r="V142" s="11"/>
    </row>
    <row r="143" spans="1:22" s="12" customFormat="1" ht="21" customHeight="1">
      <c r="A143" s="57"/>
      <c r="B143" s="53"/>
      <c r="C143" s="8" t="s">
        <v>125</v>
      </c>
      <c r="D143" s="9">
        <v>28.959</v>
      </c>
      <c r="E143" s="9">
        <v>28.959</v>
      </c>
      <c r="F143" s="9">
        <v>1379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>
        <f t="shared" si="7"/>
        <v>28.959</v>
      </c>
      <c r="T143" s="10">
        <f t="shared" si="8"/>
        <v>28.959</v>
      </c>
      <c r="U143" s="10">
        <f t="shared" si="9"/>
        <v>57.918</v>
      </c>
      <c r="V143" s="11"/>
    </row>
    <row r="144" spans="1:22" s="12" customFormat="1" ht="21" customHeight="1">
      <c r="A144" s="57"/>
      <c r="B144" s="53"/>
      <c r="C144" s="8" t="s">
        <v>126</v>
      </c>
      <c r="D144" s="9">
        <v>47.46</v>
      </c>
      <c r="E144" s="9">
        <v>47.46</v>
      </c>
      <c r="F144" s="9">
        <v>2260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>
        <f t="shared" si="7"/>
        <v>47.46</v>
      </c>
      <c r="T144" s="10">
        <f t="shared" si="8"/>
        <v>47.46</v>
      </c>
      <c r="U144" s="10">
        <f t="shared" si="9"/>
        <v>94.92</v>
      </c>
      <c r="V144" s="11"/>
    </row>
    <row r="145" spans="1:22" s="12" customFormat="1" ht="21" customHeight="1">
      <c r="A145" s="57"/>
      <c r="B145" s="53"/>
      <c r="C145" s="8" t="s">
        <v>127</v>
      </c>
      <c r="D145" s="9">
        <v>55.60695</v>
      </c>
      <c r="E145" s="9">
        <v>55.60695</v>
      </c>
      <c r="F145" s="9">
        <v>2647.95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>
        <f t="shared" si="7"/>
        <v>55.60695</v>
      </c>
      <c r="T145" s="10">
        <f t="shared" si="8"/>
        <v>55.60695</v>
      </c>
      <c r="U145" s="10">
        <f t="shared" si="9"/>
        <v>111.2139</v>
      </c>
      <c r="V145" s="11"/>
    </row>
    <row r="146" spans="1:22" s="12" customFormat="1" ht="21" customHeight="1">
      <c r="A146" s="57"/>
      <c r="B146" s="53"/>
      <c r="C146" s="8" t="s">
        <v>128</v>
      </c>
      <c r="D146" s="9">
        <v>43.17873</v>
      </c>
      <c r="E146" s="9">
        <v>43.17873</v>
      </c>
      <c r="F146" s="9">
        <v>2056.13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>
        <f t="shared" si="7"/>
        <v>43.17873</v>
      </c>
      <c r="T146" s="10">
        <f t="shared" si="8"/>
        <v>43.17873</v>
      </c>
      <c r="U146" s="10">
        <f t="shared" si="9"/>
        <v>86.35746</v>
      </c>
      <c r="V146" s="11"/>
    </row>
    <row r="147" spans="1:22" s="12" customFormat="1" ht="21" customHeight="1">
      <c r="A147" s="57"/>
      <c r="B147" s="53"/>
      <c r="C147" s="8" t="s">
        <v>129</v>
      </c>
      <c r="D147" s="9">
        <v>22.80474</v>
      </c>
      <c r="E147" s="9">
        <v>22.80474</v>
      </c>
      <c r="F147" s="9">
        <v>1085.94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>
        <f t="shared" si="7"/>
        <v>22.80474</v>
      </c>
      <c r="T147" s="10">
        <f t="shared" si="8"/>
        <v>22.80474</v>
      </c>
      <c r="U147" s="10">
        <f t="shared" si="9"/>
        <v>45.60948</v>
      </c>
      <c r="V147" s="11"/>
    </row>
    <row r="148" spans="1:22" s="12" customFormat="1" ht="21" customHeight="1">
      <c r="A148" s="57"/>
      <c r="B148" s="53"/>
      <c r="C148" s="8" t="s">
        <v>130</v>
      </c>
      <c r="D148" s="9">
        <v>17.21979</v>
      </c>
      <c r="E148" s="9">
        <v>17.21979</v>
      </c>
      <c r="F148" s="9">
        <v>819.99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>
        <f t="shared" si="7"/>
        <v>17.21979</v>
      </c>
      <c r="T148" s="10">
        <f t="shared" si="8"/>
        <v>17.21979</v>
      </c>
      <c r="U148" s="10">
        <f t="shared" si="9"/>
        <v>34.43958</v>
      </c>
      <c r="V148" s="11"/>
    </row>
    <row r="149" spans="1:22" s="12" customFormat="1" ht="21" customHeight="1">
      <c r="A149" s="57"/>
      <c r="B149" s="53"/>
      <c r="C149" s="8" t="s">
        <v>131</v>
      </c>
      <c r="D149" s="9">
        <v>41.19801</v>
      </c>
      <c r="E149" s="9">
        <v>41.19801</v>
      </c>
      <c r="F149" s="9">
        <v>1961.81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>
        <f t="shared" si="7"/>
        <v>41.19801</v>
      </c>
      <c r="T149" s="10">
        <f t="shared" si="8"/>
        <v>41.19801</v>
      </c>
      <c r="U149" s="10">
        <f t="shared" si="9"/>
        <v>82.39602</v>
      </c>
      <c r="V149" s="11"/>
    </row>
    <row r="150" spans="1:22" s="12" customFormat="1" ht="21" customHeight="1">
      <c r="A150" s="57"/>
      <c r="B150" s="53"/>
      <c r="C150" s="8" t="s">
        <v>132</v>
      </c>
      <c r="D150" s="9">
        <v>46.08597</v>
      </c>
      <c r="E150" s="9">
        <v>46.08597</v>
      </c>
      <c r="F150" s="9">
        <v>2194.57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>
        <f t="shared" si="7"/>
        <v>46.08597</v>
      </c>
      <c r="T150" s="10">
        <f t="shared" si="8"/>
        <v>46.08597</v>
      </c>
      <c r="U150" s="10">
        <f t="shared" si="9"/>
        <v>92.17194</v>
      </c>
      <c r="V150" s="11"/>
    </row>
    <row r="151" spans="1:22" s="12" customFormat="1" ht="21" customHeight="1">
      <c r="A151" s="57"/>
      <c r="B151" s="53"/>
      <c r="C151" s="8" t="s">
        <v>133</v>
      </c>
      <c r="D151" s="9">
        <v>6.8688899999999995</v>
      </c>
      <c r="E151" s="9">
        <v>6.8688899999999995</v>
      </c>
      <c r="F151" s="9">
        <v>327.09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>
        <f t="shared" si="7"/>
        <v>6.8688899999999995</v>
      </c>
      <c r="T151" s="10">
        <f t="shared" si="8"/>
        <v>6.8688899999999995</v>
      </c>
      <c r="U151" s="10">
        <f t="shared" si="9"/>
        <v>13.737779999999999</v>
      </c>
      <c r="V151" s="11"/>
    </row>
    <row r="152" spans="1:22" s="12" customFormat="1" ht="21" customHeight="1">
      <c r="A152" s="57"/>
      <c r="B152" s="53"/>
      <c r="C152" s="8" t="s">
        <v>134</v>
      </c>
      <c r="D152" s="9">
        <v>19.28976</v>
      </c>
      <c r="E152" s="9">
        <v>19.28976</v>
      </c>
      <c r="F152" s="9">
        <v>918.56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>
        <f t="shared" si="7"/>
        <v>19.28976</v>
      </c>
      <c r="T152" s="10">
        <f t="shared" si="8"/>
        <v>19.28976</v>
      </c>
      <c r="U152" s="10">
        <f t="shared" si="9"/>
        <v>38.57952</v>
      </c>
      <c r="V152" s="11"/>
    </row>
    <row r="153" spans="1:22" s="12" customFormat="1" ht="21" customHeight="1">
      <c r="A153" s="57"/>
      <c r="B153" s="53"/>
      <c r="C153" s="8" t="s">
        <v>135</v>
      </c>
      <c r="D153" s="9">
        <v>44.10105</v>
      </c>
      <c r="E153" s="9">
        <v>44.10105</v>
      </c>
      <c r="F153" s="9">
        <v>2100.05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>
        <f t="shared" si="7"/>
        <v>44.10105</v>
      </c>
      <c r="T153" s="10">
        <f t="shared" si="8"/>
        <v>44.10105</v>
      </c>
      <c r="U153" s="10">
        <f t="shared" si="9"/>
        <v>88.2021</v>
      </c>
      <c r="V153" s="11"/>
    </row>
    <row r="154" spans="1:22" s="12" customFormat="1" ht="21" customHeight="1">
      <c r="A154" s="57"/>
      <c r="B154" s="53"/>
      <c r="C154" s="8" t="s">
        <v>136</v>
      </c>
      <c r="D154" s="9">
        <v>34.81926</v>
      </c>
      <c r="E154" s="9">
        <v>34.81926</v>
      </c>
      <c r="F154" s="9">
        <v>1658.06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>
        <f t="shared" si="7"/>
        <v>34.81926</v>
      </c>
      <c r="T154" s="10">
        <f t="shared" si="8"/>
        <v>34.81926</v>
      </c>
      <c r="U154" s="10">
        <f t="shared" si="9"/>
        <v>69.63852</v>
      </c>
      <c r="V154" s="11"/>
    </row>
    <row r="155" spans="1:22" s="12" customFormat="1" ht="21" customHeight="1">
      <c r="A155" s="57"/>
      <c r="B155" s="53"/>
      <c r="C155" s="8" t="s">
        <v>137</v>
      </c>
      <c r="D155" s="9">
        <v>58.32246</v>
      </c>
      <c r="E155" s="9">
        <v>58.32246</v>
      </c>
      <c r="F155" s="9">
        <v>2777.26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>
        <f t="shared" si="7"/>
        <v>58.32246</v>
      </c>
      <c r="T155" s="10">
        <f t="shared" si="8"/>
        <v>58.32246</v>
      </c>
      <c r="U155" s="10">
        <f t="shared" si="9"/>
        <v>116.64492</v>
      </c>
      <c r="V155" s="11"/>
    </row>
    <row r="156" spans="1:22" s="12" customFormat="1" ht="21" customHeight="1">
      <c r="A156" s="57"/>
      <c r="B156" s="53"/>
      <c r="C156" s="8" t="s">
        <v>138</v>
      </c>
      <c r="D156" s="9">
        <v>51.21417</v>
      </c>
      <c r="E156" s="9">
        <v>51.21417</v>
      </c>
      <c r="F156" s="9">
        <v>2438.77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f t="shared" si="7"/>
        <v>51.21417</v>
      </c>
      <c r="T156" s="10">
        <f t="shared" si="8"/>
        <v>51.21417</v>
      </c>
      <c r="U156" s="10">
        <f t="shared" si="9"/>
        <v>102.42834</v>
      </c>
      <c r="V156" s="11"/>
    </row>
    <row r="157" spans="1:22" s="12" customFormat="1" ht="21" customHeight="1">
      <c r="A157" s="58"/>
      <c r="B157" s="53"/>
      <c r="C157" s="8" t="s">
        <v>139</v>
      </c>
      <c r="D157" s="9">
        <v>77.93961</v>
      </c>
      <c r="E157" s="9">
        <v>77.93961</v>
      </c>
      <c r="F157" s="9">
        <v>3711.41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>
        <f t="shared" si="7"/>
        <v>77.93961</v>
      </c>
      <c r="T157" s="10">
        <f t="shared" si="8"/>
        <v>77.93961</v>
      </c>
      <c r="U157" s="10">
        <f t="shared" si="9"/>
        <v>155.87922</v>
      </c>
      <c r="V157" s="11"/>
    </row>
    <row r="158" spans="1:22" s="19" customFormat="1" ht="21" customHeight="1">
      <c r="A158" s="13"/>
      <c r="B158" s="14" t="s">
        <v>1</v>
      </c>
      <c r="C158" s="15">
        <v>20</v>
      </c>
      <c r="D158" s="16">
        <f>SUM(D138:D157)</f>
        <v>764.97855</v>
      </c>
      <c r="E158" s="16">
        <f>SUM(E138:E157)</f>
        <v>764.97855</v>
      </c>
      <c r="F158" s="16">
        <f>SUM(F138:F157)</f>
        <v>36427.55</v>
      </c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>
        <f t="shared" si="7"/>
        <v>764.97855</v>
      </c>
      <c r="T158" s="17">
        <f t="shared" si="8"/>
        <v>764.97855</v>
      </c>
      <c r="U158" s="17">
        <f t="shared" si="9"/>
        <v>1529.9571</v>
      </c>
      <c r="V158" s="18"/>
    </row>
    <row r="159" spans="1:22" s="12" customFormat="1" ht="21" customHeight="1">
      <c r="A159" s="56">
        <v>7</v>
      </c>
      <c r="B159" s="53" t="s">
        <v>189</v>
      </c>
      <c r="C159" s="20" t="s">
        <v>209</v>
      </c>
      <c r="D159" s="9"/>
      <c r="E159" s="9"/>
      <c r="F159" s="9"/>
      <c r="G159" s="10"/>
      <c r="H159" s="10"/>
      <c r="I159" s="10"/>
      <c r="J159" s="10"/>
      <c r="K159" s="10"/>
      <c r="L159" s="10"/>
      <c r="M159" s="10"/>
      <c r="N159" s="10"/>
      <c r="O159" s="10"/>
      <c r="P159" s="10">
        <v>81</v>
      </c>
      <c r="Q159" s="10">
        <v>81</v>
      </c>
      <c r="R159" s="10">
        <v>10800</v>
      </c>
      <c r="S159" s="10">
        <f t="shared" si="7"/>
        <v>81</v>
      </c>
      <c r="T159" s="10">
        <f t="shared" si="8"/>
        <v>81</v>
      </c>
      <c r="U159" s="10">
        <f t="shared" si="9"/>
        <v>162</v>
      </c>
      <c r="V159" s="11"/>
    </row>
    <row r="160" spans="1:22" s="12" customFormat="1" ht="21" customHeight="1">
      <c r="A160" s="57"/>
      <c r="B160" s="53"/>
      <c r="C160" s="8" t="s">
        <v>140</v>
      </c>
      <c r="D160" s="9">
        <v>66.08006999999999</v>
      </c>
      <c r="E160" s="9">
        <v>66.08006999999999</v>
      </c>
      <c r="F160" s="9">
        <v>3146.67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>
        <f t="shared" si="7"/>
        <v>66.08006999999999</v>
      </c>
      <c r="T160" s="10">
        <f t="shared" si="8"/>
        <v>66.08006999999999</v>
      </c>
      <c r="U160" s="10">
        <f t="shared" si="9"/>
        <v>132.16013999999998</v>
      </c>
      <c r="V160" s="11"/>
    </row>
    <row r="161" spans="1:22" s="12" customFormat="1" ht="21" customHeight="1">
      <c r="A161" s="57"/>
      <c r="B161" s="53"/>
      <c r="C161" s="8" t="s">
        <v>141</v>
      </c>
      <c r="D161" s="9">
        <v>29.279040000000002</v>
      </c>
      <c r="E161" s="9">
        <v>29.279040000000002</v>
      </c>
      <c r="F161" s="9">
        <v>1394.24</v>
      </c>
      <c r="G161" s="10"/>
      <c r="H161" s="10"/>
      <c r="I161" s="10"/>
      <c r="J161" s="10"/>
      <c r="K161" s="10"/>
      <c r="L161" s="10"/>
      <c r="M161" s="10"/>
      <c r="N161" s="10">
        <v>120</v>
      </c>
      <c r="O161" s="10">
        <v>120</v>
      </c>
      <c r="P161" s="10"/>
      <c r="Q161" s="10"/>
      <c r="R161" s="10"/>
      <c r="S161" s="10">
        <f t="shared" si="7"/>
        <v>29.279040000000002</v>
      </c>
      <c r="T161" s="10">
        <f t="shared" si="8"/>
        <v>29.279040000000002</v>
      </c>
      <c r="U161" s="10">
        <f t="shared" si="9"/>
        <v>58.558080000000004</v>
      </c>
      <c r="V161" s="11"/>
    </row>
    <row r="162" spans="1:22" s="12" customFormat="1" ht="21" customHeight="1">
      <c r="A162" s="57"/>
      <c r="B162" s="53"/>
      <c r="C162" s="8" t="s">
        <v>142</v>
      </c>
      <c r="D162" s="9">
        <v>98.44926</v>
      </c>
      <c r="E162" s="9">
        <v>98.44926</v>
      </c>
      <c r="F162" s="9">
        <v>4688.06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f t="shared" si="7"/>
        <v>98.44926</v>
      </c>
      <c r="T162" s="10">
        <f t="shared" si="8"/>
        <v>98.44926</v>
      </c>
      <c r="U162" s="10">
        <f t="shared" si="9"/>
        <v>196.89852</v>
      </c>
      <c r="V162" s="11"/>
    </row>
    <row r="163" spans="1:22" s="12" customFormat="1" ht="21" customHeight="1">
      <c r="A163" s="57"/>
      <c r="B163" s="53"/>
      <c r="C163" s="8" t="s">
        <v>143</v>
      </c>
      <c r="D163" s="9">
        <v>24.715529999999998</v>
      </c>
      <c r="E163" s="9">
        <v>24.715529999999998</v>
      </c>
      <c r="F163" s="9">
        <v>1176.93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>
        <f t="shared" si="7"/>
        <v>24.715529999999998</v>
      </c>
      <c r="T163" s="10">
        <f t="shared" si="8"/>
        <v>24.715529999999998</v>
      </c>
      <c r="U163" s="10">
        <f t="shared" si="9"/>
        <v>49.431059999999995</v>
      </c>
      <c r="V163" s="11"/>
    </row>
    <row r="164" spans="1:22" s="12" customFormat="1" ht="21" customHeight="1">
      <c r="A164" s="57"/>
      <c r="B164" s="53"/>
      <c r="C164" s="8" t="s">
        <v>144</v>
      </c>
      <c r="D164" s="9">
        <v>24.3852</v>
      </c>
      <c r="E164" s="9">
        <v>24.3852</v>
      </c>
      <c r="F164" s="9">
        <v>1161.2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>
        <f t="shared" si="7"/>
        <v>24.3852</v>
      </c>
      <c r="T164" s="10">
        <f t="shared" si="8"/>
        <v>24.3852</v>
      </c>
      <c r="U164" s="10">
        <f t="shared" si="9"/>
        <v>48.7704</v>
      </c>
      <c r="V164" s="11"/>
    </row>
    <row r="165" spans="1:22" s="12" customFormat="1" ht="21" customHeight="1">
      <c r="A165" s="57"/>
      <c r="B165" s="53"/>
      <c r="C165" s="8" t="s">
        <v>145</v>
      </c>
      <c r="D165" s="9">
        <v>10.16358</v>
      </c>
      <c r="E165" s="9">
        <v>10.16358</v>
      </c>
      <c r="F165" s="9">
        <v>483.98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>
        <f t="shared" si="7"/>
        <v>10.16358</v>
      </c>
      <c r="T165" s="10">
        <f t="shared" si="8"/>
        <v>10.16358</v>
      </c>
      <c r="U165" s="10">
        <f t="shared" si="9"/>
        <v>20.32716</v>
      </c>
      <c r="V165" s="11"/>
    </row>
    <row r="166" spans="1:22" s="12" customFormat="1" ht="21" customHeight="1">
      <c r="A166" s="57"/>
      <c r="B166" s="53"/>
      <c r="C166" s="8" t="s">
        <v>146</v>
      </c>
      <c r="D166" s="9">
        <v>5.33484</v>
      </c>
      <c r="E166" s="9">
        <v>5.33484</v>
      </c>
      <c r="F166" s="9">
        <v>254.04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>
        <f t="shared" si="7"/>
        <v>5.33484</v>
      </c>
      <c r="T166" s="10">
        <f t="shared" si="8"/>
        <v>5.33484</v>
      </c>
      <c r="U166" s="10">
        <f t="shared" si="9"/>
        <v>10.66968</v>
      </c>
      <c r="V166" s="11"/>
    </row>
    <row r="167" spans="1:22" s="12" customFormat="1" ht="21" customHeight="1">
      <c r="A167" s="57"/>
      <c r="B167" s="53"/>
      <c r="C167" s="8" t="s">
        <v>147</v>
      </c>
      <c r="D167" s="9">
        <v>23.24175</v>
      </c>
      <c r="E167" s="9">
        <v>23.24175</v>
      </c>
      <c r="F167" s="9">
        <v>1106.75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>
        <f t="shared" si="7"/>
        <v>23.24175</v>
      </c>
      <c r="T167" s="10">
        <f t="shared" si="8"/>
        <v>23.24175</v>
      </c>
      <c r="U167" s="10">
        <f t="shared" si="9"/>
        <v>46.4835</v>
      </c>
      <c r="V167" s="11"/>
    </row>
    <row r="168" spans="1:22" s="12" customFormat="1" ht="21" customHeight="1">
      <c r="A168" s="57"/>
      <c r="B168" s="53"/>
      <c r="C168" s="8" t="s">
        <v>148</v>
      </c>
      <c r="D168" s="9">
        <v>25.4646</v>
      </c>
      <c r="E168" s="9">
        <v>25.4646</v>
      </c>
      <c r="F168" s="9">
        <v>1212.6</v>
      </c>
      <c r="G168" s="10"/>
      <c r="H168" s="10"/>
      <c r="I168" s="10"/>
      <c r="J168" s="10">
        <v>40</v>
      </c>
      <c r="K168" s="10">
        <v>40</v>
      </c>
      <c r="L168" s="10">
        <v>80</v>
      </c>
      <c r="M168" s="10"/>
      <c r="N168" s="10">
        <v>40</v>
      </c>
      <c r="O168" s="10">
        <v>40</v>
      </c>
      <c r="P168" s="10"/>
      <c r="Q168" s="10"/>
      <c r="R168" s="10"/>
      <c r="S168" s="10">
        <f t="shared" si="7"/>
        <v>65.4646</v>
      </c>
      <c r="T168" s="10">
        <f t="shared" si="8"/>
        <v>65.4646</v>
      </c>
      <c r="U168" s="10">
        <f t="shared" si="9"/>
        <v>130.9292</v>
      </c>
      <c r="V168" s="11"/>
    </row>
    <row r="169" spans="1:22" s="12" customFormat="1" ht="21" customHeight="1">
      <c r="A169" s="57"/>
      <c r="B169" s="53"/>
      <c r="C169" s="20" t="s">
        <v>149</v>
      </c>
      <c r="D169" s="9">
        <v>15.91275</v>
      </c>
      <c r="E169" s="9">
        <v>15.91275</v>
      </c>
      <c r="F169" s="9">
        <v>757.75</v>
      </c>
      <c r="G169" s="10"/>
      <c r="H169" s="10"/>
      <c r="I169" s="10"/>
      <c r="J169" s="10">
        <v>40</v>
      </c>
      <c r="K169" s="10">
        <v>40</v>
      </c>
      <c r="L169" s="10">
        <v>80</v>
      </c>
      <c r="M169" s="10"/>
      <c r="N169" s="10"/>
      <c r="O169" s="10"/>
      <c r="P169" s="10"/>
      <c r="Q169" s="10"/>
      <c r="R169" s="10"/>
      <c r="S169" s="10">
        <f>D169+G169+J169+P169</f>
        <v>55.91275</v>
      </c>
      <c r="T169" s="10">
        <f>E169+H169+K169+Q169</f>
        <v>55.91275</v>
      </c>
      <c r="U169" s="10">
        <f>S169+T169</f>
        <v>111.8255</v>
      </c>
      <c r="V169" s="11"/>
    </row>
    <row r="170" spans="1:22" s="19" customFormat="1" ht="21" customHeight="1">
      <c r="A170" s="13"/>
      <c r="B170" s="14" t="s">
        <v>1</v>
      </c>
      <c r="C170" s="15">
        <v>11</v>
      </c>
      <c r="D170" s="16">
        <f>SUM(D159:D169)</f>
        <v>323.02662000000004</v>
      </c>
      <c r="E170" s="16">
        <f>SUM(E159:E169)</f>
        <v>323.02662000000004</v>
      </c>
      <c r="F170" s="16">
        <f>SUM(F159:F169)</f>
        <v>15382.220000000003</v>
      </c>
      <c r="G170" s="17"/>
      <c r="H170" s="17"/>
      <c r="I170" s="17"/>
      <c r="J170" s="17">
        <f>SUM(J159:J169)</f>
        <v>80</v>
      </c>
      <c r="K170" s="17">
        <f>SUM(K159:K169)</f>
        <v>80</v>
      </c>
      <c r="L170" s="17">
        <f>SUM(L159:L169)</f>
        <v>160</v>
      </c>
      <c r="M170" s="17"/>
      <c r="N170" s="17">
        <f>SUM(N159:N169)</f>
        <v>160</v>
      </c>
      <c r="O170" s="17">
        <f>SUM(O159:O169)</f>
        <v>160</v>
      </c>
      <c r="P170" s="17">
        <f>SUM(P159:P169)</f>
        <v>81</v>
      </c>
      <c r="Q170" s="17">
        <f>SUM(Q159:Q169)</f>
        <v>81</v>
      </c>
      <c r="R170" s="17">
        <f>SUM(R159:R169)</f>
        <v>10800</v>
      </c>
      <c r="S170" s="17">
        <f t="shared" si="7"/>
        <v>484.02662000000004</v>
      </c>
      <c r="T170" s="17">
        <f>E170+H170+K170+Q170+N170</f>
        <v>644.0266200000001</v>
      </c>
      <c r="U170" s="17">
        <f t="shared" si="9"/>
        <v>1128.0532400000002</v>
      </c>
      <c r="V170" s="18"/>
    </row>
    <row r="171" spans="1:22" s="12" customFormat="1" ht="21" customHeight="1">
      <c r="A171" s="56">
        <v>8</v>
      </c>
      <c r="B171" s="53" t="s">
        <v>190</v>
      </c>
      <c r="C171" s="8" t="s">
        <v>204</v>
      </c>
      <c r="D171" s="9">
        <v>10.92</v>
      </c>
      <c r="E171" s="9">
        <v>10.92</v>
      </c>
      <c r="F171" s="9">
        <v>520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>
        <f t="shared" si="7"/>
        <v>10.92</v>
      </c>
      <c r="T171" s="10">
        <f t="shared" si="8"/>
        <v>10.92</v>
      </c>
      <c r="U171" s="10">
        <f t="shared" si="9"/>
        <v>21.84</v>
      </c>
      <c r="V171" s="11"/>
    </row>
    <row r="172" spans="1:22" s="12" customFormat="1" ht="21" customHeight="1">
      <c r="A172" s="57"/>
      <c r="B172" s="53"/>
      <c r="C172" s="8" t="s">
        <v>205</v>
      </c>
      <c r="D172" s="9">
        <v>15.5295</v>
      </c>
      <c r="E172" s="9">
        <v>15.5295</v>
      </c>
      <c r="F172" s="9">
        <v>739.5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>
        <f t="shared" si="7"/>
        <v>15.5295</v>
      </c>
      <c r="T172" s="10">
        <f t="shared" si="8"/>
        <v>15.5295</v>
      </c>
      <c r="U172" s="10">
        <f t="shared" si="9"/>
        <v>31.059</v>
      </c>
      <c r="V172" s="11"/>
    </row>
    <row r="173" spans="1:22" s="12" customFormat="1" ht="21" customHeight="1">
      <c r="A173" s="57"/>
      <c r="B173" s="53"/>
      <c r="C173" s="8" t="s">
        <v>206</v>
      </c>
      <c r="D173" s="9">
        <v>12.81252</v>
      </c>
      <c r="E173" s="9">
        <v>12.81252</v>
      </c>
      <c r="F173" s="9">
        <v>610.12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f t="shared" si="7"/>
        <v>12.81252</v>
      </c>
      <c r="T173" s="10">
        <f t="shared" si="8"/>
        <v>12.81252</v>
      </c>
      <c r="U173" s="10">
        <f t="shared" si="9"/>
        <v>25.62504</v>
      </c>
      <c r="V173" s="11"/>
    </row>
    <row r="174" spans="1:22" s="12" customFormat="1" ht="21" customHeight="1">
      <c r="A174" s="57"/>
      <c r="B174" s="53"/>
      <c r="C174" s="8" t="s">
        <v>193</v>
      </c>
      <c r="D174" s="9">
        <v>9.366</v>
      </c>
      <c r="E174" s="9">
        <v>9.366</v>
      </c>
      <c r="F174" s="9">
        <v>446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>
        <f t="shared" si="7"/>
        <v>9.366</v>
      </c>
      <c r="T174" s="10">
        <f t="shared" si="8"/>
        <v>9.366</v>
      </c>
      <c r="U174" s="10">
        <f t="shared" si="9"/>
        <v>18.732</v>
      </c>
      <c r="V174" s="11"/>
    </row>
    <row r="175" spans="1:22" s="12" customFormat="1" ht="21" customHeight="1">
      <c r="A175" s="57"/>
      <c r="B175" s="53"/>
      <c r="C175" s="8" t="s">
        <v>207</v>
      </c>
      <c r="D175" s="9">
        <v>7.455</v>
      </c>
      <c r="E175" s="9">
        <v>7.455</v>
      </c>
      <c r="F175" s="9">
        <v>355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>
        <f t="shared" si="7"/>
        <v>7.455</v>
      </c>
      <c r="T175" s="10">
        <f t="shared" si="8"/>
        <v>7.455</v>
      </c>
      <c r="U175" s="10">
        <f t="shared" si="9"/>
        <v>14.91</v>
      </c>
      <c r="V175" s="11"/>
    </row>
    <row r="176" spans="1:22" s="12" customFormat="1" ht="21" customHeight="1">
      <c r="A176" s="57"/>
      <c r="B176" s="53"/>
      <c r="C176" s="8" t="s">
        <v>194</v>
      </c>
      <c r="D176" s="9">
        <v>3.9039</v>
      </c>
      <c r="E176" s="9">
        <v>3.9039</v>
      </c>
      <c r="F176" s="9">
        <v>185.9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>
        <f t="shared" si="7"/>
        <v>3.9039</v>
      </c>
      <c r="T176" s="10">
        <f t="shared" si="8"/>
        <v>3.9039</v>
      </c>
      <c r="U176" s="10">
        <f t="shared" si="9"/>
        <v>7.8078</v>
      </c>
      <c r="V176" s="11"/>
    </row>
    <row r="177" spans="1:22" s="12" customFormat="1" ht="21" customHeight="1">
      <c r="A177" s="58"/>
      <c r="B177" s="53"/>
      <c r="C177" s="8" t="s">
        <v>195</v>
      </c>
      <c r="D177" s="9">
        <v>7.94724</v>
      </c>
      <c r="E177" s="9">
        <v>7.94724</v>
      </c>
      <c r="F177" s="9">
        <v>378.44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>
        <f t="shared" si="7"/>
        <v>7.94724</v>
      </c>
      <c r="T177" s="10">
        <f t="shared" si="8"/>
        <v>7.94724</v>
      </c>
      <c r="U177" s="10">
        <f t="shared" si="9"/>
        <v>15.89448</v>
      </c>
      <c r="V177" s="11"/>
    </row>
    <row r="178" spans="1:22" s="19" customFormat="1" ht="21" customHeight="1">
      <c r="A178" s="13"/>
      <c r="B178" s="14" t="s">
        <v>1</v>
      </c>
      <c r="C178" s="15">
        <v>7</v>
      </c>
      <c r="D178" s="16">
        <f>SUM(D171:D177)</f>
        <v>67.93415999999999</v>
      </c>
      <c r="E178" s="16">
        <f>SUM(E171:E177)</f>
        <v>67.93415999999999</v>
      </c>
      <c r="F178" s="16">
        <f>SUM(F171:F177)</f>
        <v>3234.96</v>
      </c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>
        <f t="shared" si="7"/>
        <v>67.93415999999999</v>
      </c>
      <c r="T178" s="17">
        <f t="shared" si="8"/>
        <v>67.93415999999999</v>
      </c>
      <c r="U178" s="17">
        <f t="shared" si="9"/>
        <v>135.86831999999998</v>
      </c>
      <c r="V178" s="18"/>
    </row>
    <row r="179" spans="1:22" s="12" customFormat="1" ht="21" customHeight="1">
      <c r="A179" s="56">
        <v>9</v>
      </c>
      <c r="B179" s="65" t="s">
        <v>191</v>
      </c>
      <c r="C179" s="8" t="s">
        <v>150</v>
      </c>
      <c r="D179" s="9">
        <v>70.29372</v>
      </c>
      <c r="E179" s="9">
        <v>70.29372</v>
      </c>
      <c r="F179" s="9">
        <v>3347.32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>
        <f t="shared" si="7"/>
        <v>70.29372</v>
      </c>
      <c r="T179" s="10">
        <f t="shared" si="8"/>
        <v>70.29372</v>
      </c>
      <c r="U179" s="10">
        <f t="shared" si="9"/>
        <v>140.58744</v>
      </c>
      <c r="V179" s="11"/>
    </row>
    <row r="180" spans="1:22" s="12" customFormat="1" ht="21" customHeight="1">
      <c r="A180" s="57"/>
      <c r="B180" s="65"/>
      <c r="C180" s="8" t="s">
        <v>151</v>
      </c>
      <c r="D180" s="9">
        <v>66.15483</v>
      </c>
      <c r="E180" s="9">
        <v>66.15483</v>
      </c>
      <c r="F180" s="9">
        <v>3150.23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>
        <f t="shared" si="7"/>
        <v>66.15483</v>
      </c>
      <c r="T180" s="10">
        <f t="shared" si="8"/>
        <v>66.15483</v>
      </c>
      <c r="U180" s="10">
        <f t="shared" si="9"/>
        <v>132.30966</v>
      </c>
      <c r="V180" s="11"/>
    </row>
    <row r="181" spans="1:22" s="12" customFormat="1" ht="21" customHeight="1">
      <c r="A181" s="57"/>
      <c r="B181" s="65"/>
      <c r="C181" s="8" t="s">
        <v>152</v>
      </c>
      <c r="D181" s="9">
        <v>48.11079</v>
      </c>
      <c r="E181" s="9">
        <v>48.11079</v>
      </c>
      <c r="F181" s="9">
        <v>2290.99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>
        <f t="shared" si="7"/>
        <v>48.11079</v>
      </c>
      <c r="T181" s="10">
        <f t="shared" si="8"/>
        <v>48.11079</v>
      </c>
      <c r="U181" s="10">
        <f t="shared" si="9"/>
        <v>96.22158</v>
      </c>
      <c r="V181" s="11"/>
    </row>
    <row r="182" spans="1:22" s="12" customFormat="1" ht="21" customHeight="1">
      <c r="A182" s="57"/>
      <c r="B182" s="65"/>
      <c r="C182" s="8" t="s">
        <v>153</v>
      </c>
      <c r="D182" s="9">
        <v>27.2328</v>
      </c>
      <c r="E182" s="9">
        <v>27.2328</v>
      </c>
      <c r="F182" s="9">
        <v>1296.8</v>
      </c>
      <c r="G182" s="10">
        <v>60</v>
      </c>
      <c r="H182" s="10">
        <v>60</v>
      </c>
      <c r="I182" s="10">
        <v>120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>
        <f t="shared" si="7"/>
        <v>87.2328</v>
      </c>
      <c r="T182" s="10">
        <f t="shared" si="8"/>
        <v>87.2328</v>
      </c>
      <c r="U182" s="10">
        <f t="shared" si="9"/>
        <v>174.4656</v>
      </c>
      <c r="V182" s="11"/>
    </row>
    <row r="183" spans="1:22" s="12" customFormat="1" ht="21" customHeight="1">
      <c r="A183" s="57"/>
      <c r="B183" s="65"/>
      <c r="C183" s="8" t="s">
        <v>154</v>
      </c>
      <c r="D183" s="9">
        <v>5.49969</v>
      </c>
      <c r="E183" s="9">
        <v>5.49969</v>
      </c>
      <c r="F183" s="9">
        <v>261.89</v>
      </c>
      <c r="G183" s="10">
        <v>60</v>
      </c>
      <c r="H183" s="10">
        <v>60</v>
      </c>
      <c r="I183" s="10">
        <v>120</v>
      </c>
      <c r="J183" s="10"/>
      <c r="K183" s="10"/>
      <c r="L183" s="10"/>
      <c r="M183" s="10"/>
      <c r="N183" s="10"/>
      <c r="O183" s="10"/>
      <c r="P183" s="10"/>
      <c r="Q183" s="10"/>
      <c r="R183" s="10"/>
      <c r="S183" s="10">
        <f t="shared" si="7"/>
        <v>65.49969</v>
      </c>
      <c r="T183" s="10">
        <f t="shared" si="8"/>
        <v>65.49969</v>
      </c>
      <c r="U183" s="10">
        <f t="shared" si="9"/>
        <v>130.99938</v>
      </c>
      <c r="V183" s="11"/>
    </row>
    <row r="184" spans="1:22" s="12" customFormat="1" ht="21" customHeight="1">
      <c r="A184" s="57"/>
      <c r="B184" s="65"/>
      <c r="C184" s="8" t="s">
        <v>155</v>
      </c>
      <c r="D184" s="9">
        <v>4.15254</v>
      </c>
      <c r="E184" s="9">
        <v>4.15254</v>
      </c>
      <c r="F184" s="9">
        <v>197.74</v>
      </c>
      <c r="G184" s="10">
        <v>60</v>
      </c>
      <c r="H184" s="10">
        <v>60</v>
      </c>
      <c r="I184" s="10">
        <v>120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>
        <f t="shared" si="7"/>
        <v>64.15254</v>
      </c>
      <c r="T184" s="10">
        <f t="shared" si="8"/>
        <v>64.15254</v>
      </c>
      <c r="U184" s="10">
        <f t="shared" si="9"/>
        <v>128.30508</v>
      </c>
      <c r="V184" s="11"/>
    </row>
    <row r="185" spans="1:22" s="12" customFormat="1" ht="21" customHeight="1">
      <c r="A185" s="57"/>
      <c r="B185" s="65"/>
      <c r="C185" s="8" t="s">
        <v>156</v>
      </c>
      <c r="D185" s="9">
        <v>5.980169999999999</v>
      </c>
      <c r="E185" s="9">
        <v>5.980169999999999</v>
      </c>
      <c r="F185" s="9">
        <v>284.77</v>
      </c>
      <c r="G185" s="10">
        <v>70</v>
      </c>
      <c r="H185" s="10">
        <v>70</v>
      </c>
      <c r="I185" s="10">
        <v>140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>
        <f t="shared" si="7"/>
        <v>75.98017</v>
      </c>
      <c r="T185" s="10">
        <f t="shared" si="8"/>
        <v>75.98017</v>
      </c>
      <c r="U185" s="10">
        <f t="shared" si="9"/>
        <v>151.96034</v>
      </c>
      <c r="V185" s="11"/>
    </row>
    <row r="186" spans="1:22" s="12" customFormat="1" ht="21" customHeight="1">
      <c r="A186" s="57"/>
      <c r="B186" s="65"/>
      <c r="C186" s="8" t="s">
        <v>157</v>
      </c>
      <c r="D186" s="9">
        <v>32.55126</v>
      </c>
      <c r="E186" s="9">
        <v>32.55126</v>
      </c>
      <c r="F186" s="9">
        <v>1550.06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>
        <f t="shared" si="7"/>
        <v>32.55126</v>
      </c>
      <c r="T186" s="10">
        <f t="shared" si="8"/>
        <v>32.55126</v>
      </c>
      <c r="U186" s="10">
        <f t="shared" si="9"/>
        <v>65.10252</v>
      </c>
      <c r="V186" s="11"/>
    </row>
    <row r="187" spans="1:22" s="12" customFormat="1" ht="21" customHeight="1">
      <c r="A187" s="57"/>
      <c r="B187" s="65"/>
      <c r="C187" s="8" t="s">
        <v>158</v>
      </c>
      <c r="D187" s="9">
        <v>23.474429999999998</v>
      </c>
      <c r="E187" s="9">
        <v>23.474429999999998</v>
      </c>
      <c r="F187" s="9">
        <v>1117.83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>
        <f t="shared" si="7"/>
        <v>23.474429999999998</v>
      </c>
      <c r="T187" s="10">
        <f t="shared" si="8"/>
        <v>23.474429999999998</v>
      </c>
      <c r="U187" s="10">
        <f t="shared" si="9"/>
        <v>46.948859999999996</v>
      </c>
      <c r="V187" s="11"/>
    </row>
    <row r="188" spans="1:22" s="12" customFormat="1" ht="21" customHeight="1">
      <c r="A188" s="57"/>
      <c r="B188" s="65"/>
      <c r="C188" s="8" t="s">
        <v>159</v>
      </c>
      <c r="D188" s="9">
        <v>1.5714299999999999</v>
      </c>
      <c r="E188" s="9">
        <v>1.5714299999999999</v>
      </c>
      <c r="F188" s="9">
        <v>74.83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>
        <f t="shared" si="7"/>
        <v>1.5714299999999999</v>
      </c>
      <c r="T188" s="10">
        <f t="shared" si="8"/>
        <v>1.5714299999999999</v>
      </c>
      <c r="U188" s="10">
        <f t="shared" si="9"/>
        <v>3.1428599999999998</v>
      </c>
      <c r="V188" s="11"/>
    </row>
    <row r="189" spans="1:22" s="12" customFormat="1" ht="21" customHeight="1">
      <c r="A189" s="58"/>
      <c r="B189" s="65"/>
      <c r="C189" s="8" t="s">
        <v>160</v>
      </c>
      <c r="D189" s="9">
        <v>18.05307</v>
      </c>
      <c r="E189" s="9">
        <v>18.05307</v>
      </c>
      <c r="F189" s="9">
        <v>859.67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>
        <f t="shared" si="7"/>
        <v>18.05307</v>
      </c>
      <c r="T189" s="10">
        <f t="shared" si="8"/>
        <v>18.05307</v>
      </c>
      <c r="U189" s="10">
        <f t="shared" si="9"/>
        <v>36.10614</v>
      </c>
      <c r="V189" s="11"/>
    </row>
    <row r="190" spans="1:22" s="19" customFormat="1" ht="21" customHeight="1">
      <c r="A190" s="13"/>
      <c r="B190" s="14" t="s">
        <v>1</v>
      </c>
      <c r="C190" s="15">
        <v>11</v>
      </c>
      <c r="D190" s="16">
        <f aca="true" t="shared" si="10" ref="D190:I190">SUM(D179:D189)</f>
        <v>303.07473</v>
      </c>
      <c r="E190" s="16">
        <f t="shared" si="10"/>
        <v>303.07473</v>
      </c>
      <c r="F190" s="16">
        <f t="shared" si="10"/>
        <v>14432.13</v>
      </c>
      <c r="G190" s="16">
        <f t="shared" si="10"/>
        <v>250</v>
      </c>
      <c r="H190" s="16">
        <f t="shared" si="10"/>
        <v>250</v>
      </c>
      <c r="I190" s="16">
        <f t="shared" si="10"/>
        <v>500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>
        <f t="shared" si="7"/>
        <v>553.07473</v>
      </c>
      <c r="T190" s="17">
        <f t="shared" si="8"/>
        <v>553.07473</v>
      </c>
      <c r="U190" s="17">
        <f t="shared" si="9"/>
        <v>1106.14946</v>
      </c>
      <c r="V190" s="18"/>
    </row>
    <row r="191" spans="1:22" s="12" customFormat="1" ht="21" customHeight="1">
      <c r="A191" s="56">
        <v>10</v>
      </c>
      <c r="B191" s="46" t="s">
        <v>192</v>
      </c>
      <c r="C191" s="8" t="s">
        <v>161</v>
      </c>
      <c r="D191" s="9">
        <v>30.61065</v>
      </c>
      <c r="E191" s="9">
        <v>30.61065</v>
      </c>
      <c r="F191" s="9">
        <v>1457.65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>
        <f t="shared" si="7"/>
        <v>30.61065</v>
      </c>
      <c r="T191" s="10">
        <f t="shared" si="8"/>
        <v>30.61065</v>
      </c>
      <c r="U191" s="10">
        <f t="shared" si="9"/>
        <v>61.2213</v>
      </c>
      <c r="V191" s="11"/>
    </row>
    <row r="192" spans="1:22" s="12" customFormat="1" ht="21" customHeight="1">
      <c r="A192" s="57"/>
      <c r="B192" s="47"/>
      <c r="C192" s="8" t="s">
        <v>162</v>
      </c>
      <c r="D192" s="9">
        <v>62.425019999999996</v>
      </c>
      <c r="E192" s="9">
        <v>62.425019999999996</v>
      </c>
      <c r="F192" s="9">
        <v>2972.62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f t="shared" si="7"/>
        <v>62.425019999999996</v>
      </c>
      <c r="T192" s="10">
        <f t="shared" si="8"/>
        <v>62.425019999999996</v>
      </c>
      <c r="U192" s="10">
        <f t="shared" si="9"/>
        <v>124.85003999999999</v>
      </c>
      <c r="V192" s="11"/>
    </row>
    <row r="193" spans="1:22" s="12" customFormat="1" ht="21" customHeight="1">
      <c r="A193" s="57"/>
      <c r="B193" s="47"/>
      <c r="C193" s="8" t="s">
        <v>163</v>
      </c>
      <c r="D193" s="9">
        <v>28.52745</v>
      </c>
      <c r="E193" s="9">
        <v>28.52745</v>
      </c>
      <c r="F193" s="9">
        <v>1358.45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>
        <f t="shared" si="7"/>
        <v>28.52745</v>
      </c>
      <c r="T193" s="10">
        <f t="shared" si="8"/>
        <v>28.52745</v>
      </c>
      <c r="U193" s="10">
        <f t="shared" si="9"/>
        <v>57.0549</v>
      </c>
      <c r="V193" s="11"/>
    </row>
    <row r="194" spans="1:22" s="12" customFormat="1" ht="21" customHeight="1">
      <c r="A194" s="57"/>
      <c r="B194" s="47"/>
      <c r="C194" s="8" t="s">
        <v>196</v>
      </c>
      <c r="D194" s="9">
        <v>68.66516999999999</v>
      </c>
      <c r="E194" s="9">
        <v>68.66516999999999</v>
      </c>
      <c r="F194" s="9">
        <v>3269.77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>
        <f t="shared" si="7"/>
        <v>68.66516999999999</v>
      </c>
      <c r="T194" s="10">
        <f t="shared" si="8"/>
        <v>68.66516999999999</v>
      </c>
      <c r="U194" s="10">
        <f t="shared" si="9"/>
        <v>137.33033999999998</v>
      </c>
      <c r="V194" s="11"/>
    </row>
    <row r="195" spans="1:22" s="12" customFormat="1" ht="21" customHeight="1">
      <c r="A195" s="57"/>
      <c r="B195" s="47"/>
      <c r="C195" s="8" t="s">
        <v>197</v>
      </c>
      <c r="D195" s="9">
        <v>4.279380000000001</v>
      </c>
      <c r="E195" s="9">
        <v>4.279380000000001</v>
      </c>
      <c r="F195" s="9">
        <v>203.78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>
        <f t="shared" si="7"/>
        <v>4.279380000000001</v>
      </c>
      <c r="T195" s="10">
        <f t="shared" si="8"/>
        <v>4.279380000000001</v>
      </c>
      <c r="U195" s="10">
        <f t="shared" si="9"/>
        <v>8.558760000000001</v>
      </c>
      <c r="V195" s="11"/>
    </row>
    <row r="196" spans="1:22" s="12" customFormat="1" ht="21" customHeight="1">
      <c r="A196" s="57"/>
      <c r="B196" s="47"/>
      <c r="C196" s="8" t="s">
        <v>164</v>
      </c>
      <c r="D196" s="9">
        <v>35.55447</v>
      </c>
      <c r="E196" s="9">
        <v>35.55447</v>
      </c>
      <c r="F196" s="9">
        <v>1693.07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>
        <f t="shared" si="7"/>
        <v>35.55447</v>
      </c>
      <c r="T196" s="10">
        <f t="shared" si="8"/>
        <v>35.55447</v>
      </c>
      <c r="U196" s="10">
        <f t="shared" si="9"/>
        <v>71.10894</v>
      </c>
      <c r="V196" s="11"/>
    </row>
    <row r="197" spans="1:22" s="12" customFormat="1" ht="21" customHeight="1">
      <c r="A197" s="57"/>
      <c r="B197" s="47"/>
      <c r="C197" s="8" t="s">
        <v>198</v>
      </c>
      <c r="D197" s="9">
        <v>62.977109999999996</v>
      </c>
      <c r="E197" s="9">
        <v>62.977109999999996</v>
      </c>
      <c r="F197" s="9">
        <v>2998.91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>
        <f t="shared" si="7"/>
        <v>62.977109999999996</v>
      </c>
      <c r="T197" s="10">
        <f t="shared" si="8"/>
        <v>62.977109999999996</v>
      </c>
      <c r="U197" s="10">
        <f t="shared" si="9"/>
        <v>125.95421999999999</v>
      </c>
      <c r="V197" s="11"/>
    </row>
    <row r="198" spans="1:22" s="12" customFormat="1" ht="21" customHeight="1">
      <c r="A198" s="57"/>
      <c r="B198" s="47"/>
      <c r="C198" s="8" t="s">
        <v>199</v>
      </c>
      <c r="D198" s="9">
        <v>19.64025</v>
      </c>
      <c r="E198" s="9">
        <v>19.64025</v>
      </c>
      <c r="F198" s="9">
        <v>935.25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>
        <f t="shared" si="7"/>
        <v>19.64025</v>
      </c>
      <c r="T198" s="10">
        <f t="shared" si="8"/>
        <v>19.64025</v>
      </c>
      <c r="U198" s="10">
        <f t="shared" si="9"/>
        <v>39.2805</v>
      </c>
      <c r="V198" s="11"/>
    </row>
    <row r="199" spans="1:22" s="12" customFormat="1" ht="21" customHeight="1">
      <c r="A199" s="58"/>
      <c r="B199" s="47"/>
      <c r="C199" s="8" t="s">
        <v>165</v>
      </c>
      <c r="D199" s="9">
        <v>14.397179999999999</v>
      </c>
      <c r="E199" s="9">
        <v>14.397179999999999</v>
      </c>
      <c r="F199" s="9">
        <v>685.58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>
        <f t="shared" si="7"/>
        <v>14.397179999999999</v>
      </c>
      <c r="T199" s="10">
        <f t="shared" si="8"/>
        <v>14.397179999999999</v>
      </c>
      <c r="U199" s="10">
        <f t="shared" si="9"/>
        <v>28.794359999999998</v>
      </c>
      <c r="V199" s="11"/>
    </row>
    <row r="200" spans="1:22" s="19" customFormat="1" ht="21" customHeight="1">
      <c r="A200" s="13"/>
      <c r="B200" s="14" t="s">
        <v>1</v>
      </c>
      <c r="C200" s="15">
        <v>9</v>
      </c>
      <c r="D200" s="16">
        <f>SUM(D191:D199)</f>
        <v>327.07667999999995</v>
      </c>
      <c r="E200" s="16">
        <f>SUM(E191:E199)</f>
        <v>327.07667999999995</v>
      </c>
      <c r="F200" s="16">
        <f>SUM(F191:F199)</f>
        <v>15575.08</v>
      </c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>
        <f t="shared" si="7"/>
        <v>327.07667999999995</v>
      </c>
      <c r="T200" s="17">
        <f t="shared" si="8"/>
        <v>327.07667999999995</v>
      </c>
      <c r="U200" s="17">
        <f t="shared" si="9"/>
        <v>654.1533599999999</v>
      </c>
      <c r="V200" s="18"/>
    </row>
    <row r="201" spans="1:22" s="19" customFormat="1" ht="19.5" customHeight="1" thickBot="1">
      <c r="A201" s="21"/>
      <c r="B201" s="22" t="s">
        <v>2</v>
      </c>
      <c r="C201" s="23">
        <f aca="true" t="shared" si="11" ref="C201:L201">C200+C190+C178+C170+C158+C137+C115+C94+C72+C49</f>
        <v>182</v>
      </c>
      <c r="D201" s="24">
        <f t="shared" si="11"/>
        <v>4566.82632</v>
      </c>
      <c r="E201" s="24">
        <f t="shared" si="11"/>
        <v>4566.82632</v>
      </c>
      <c r="F201" s="24">
        <f t="shared" si="11"/>
        <v>217467.91999999998</v>
      </c>
      <c r="G201" s="24">
        <f t="shared" si="11"/>
        <v>630</v>
      </c>
      <c r="H201" s="24">
        <f t="shared" si="11"/>
        <v>630</v>
      </c>
      <c r="I201" s="24">
        <f t="shared" si="11"/>
        <v>1260</v>
      </c>
      <c r="J201" s="24">
        <f t="shared" si="11"/>
        <v>220</v>
      </c>
      <c r="K201" s="24">
        <f t="shared" si="11"/>
        <v>220</v>
      </c>
      <c r="L201" s="24">
        <f t="shared" si="11"/>
        <v>440</v>
      </c>
      <c r="M201" s="24"/>
      <c r="N201" s="24">
        <f>N200+N190+N178+N170+N158+N137+N115+N94+N72+N49</f>
        <v>1280</v>
      </c>
      <c r="O201" s="24">
        <f>O200+O190+O178+O170+O158+O137+O115+O94+O72+O49</f>
        <v>1280</v>
      </c>
      <c r="P201" s="24">
        <f>P200+P190+P178+P170+P158+P137+P115+P94+P72+P49</f>
        <v>81</v>
      </c>
      <c r="Q201" s="24">
        <f>Q200+Q190+Q178+Q170+Q158+Q137+Q115+Q94+Q72+Q49</f>
        <v>81</v>
      </c>
      <c r="R201" s="24">
        <f>R200+R190+R178+R170+R158+R137+R115+R94+R72+R49</f>
        <v>10800</v>
      </c>
      <c r="S201" s="17">
        <f t="shared" si="7"/>
        <v>5497.82632</v>
      </c>
      <c r="T201" s="17">
        <f>E201+H201+K201+Q201+N201</f>
        <v>6777.82632</v>
      </c>
      <c r="U201" s="17">
        <f t="shared" si="9"/>
        <v>12275.65264</v>
      </c>
      <c r="V201" s="25"/>
    </row>
    <row r="202" spans="1:6" s="12" customFormat="1" ht="15">
      <c r="A202" s="26"/>
      <c r="C202" s="27"/>
      <c r="D202" s="28"/>
      <c r="E202" s="28"/>
      <c r="F202" s="28"/>
    </row>
  </sheetData>
  <sheetProtection/>
  <mergeCells count="32">
    <mergeCell ref="A171:A177"/>
    <mergeCell ref="A179:A189"/>
    <mergeCell ref="J4:L4"/>
    <mergeCell ref="B159:B169"/>
    <mergeCell ref="B171:B177"/>
    <mergeCell ref="B179:B189"/>
    <mergeCell ref="A73:A93"/>
    <mergeCell ref="B138:B157"/>
    <mergeCell ref="M4:O4"/>
    <mergeCell ref="A116:A136"/>
    <mergeCell ref="A138:A157"/>
    <mergeCell ref="A159:A169"/>
    <mergeCell ref="V4:V5"/>
    <mergeCell ref="P4:R4"/>
    <mergeCell ref="A191:A199"/>
    <mergeCell ref="A4:A5"/>
    <mergeCell ref="B6:B48"/>
    <mergeCell ref="B50:B71"/>
    <mergeCell ref="B95:B114"/>
    <mergeCell ref="A6:A48"/>
    <mergeCell ref="A50:A71"/>
    <mergeCell ref="A95:A114"/>
    <mergeCell ref="A1:B1"/>
    <mergeCell ref="S3:V3"/>
    <mergeCell ref="B4:C5"/>
    <mergeCell ref="D4:F4"/>
    <mergeCell ref="G4:I4"/>
    <mergeCell ref="B191:B199"/>
    <mergeCell ref="B73:B93"/>
    <mergeCell ref="A2:V2"/>
    <mergeCell ref="B116:B136"/>
    <mergeCell ref="S4:U4"/>
  </mergeCells>
  <printOptions horizontalCentered="1"/>
  <pageMargins left="0.35433070866141736" right="0.1968503937007874" top="0.19" bottom="0.15" header="0.18" footer="0.15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="85" zoomScaleNormal="85" zoomScalePageLayoutView="0" workbookViewId="0" topLeftCell="A1">
      <selection activeCell="A1" sqref="A1:B1"/>
    </sheetView>
  </sheetViews>
  <sheetFormatPr defaultColWidth="9.00390625" defaultRowHeight="14.25"/>
  <cols>
    <col min="1" max="1" width="15.75390625" style="29" customWidth="1"/>
    <col min="2" max="2" width="28.25390625" style="0" customWidth="1"/>
    <col min="3" max="3" width="20.25390625" style="0" customWidth="1"/>
    <col min="4" max="10" width="14.625" style="0" customWidth="1"/>
  </cols>
  <sheetData>
    <row r="1" spans="1:2" ht="38.25" customHeight="1">
      <c r="A1" s="66"/>
      <c r="B1" s="66"/>
    </row>
    <row r="2" spans="1:10" ht="54.75" customHeight="1">
      <c r="A2" s="67" t="s">
        <v>234</v>
      </c>
      <c r="B2" s="68"/>
      <c r="C2" s="68"/>
      <c r="D2" s="68"/>
      <c r="E2" s="68"/>
      <c r="F2" s="68"/>
      <c r="G2" s="68"/>
      <c r="H2" s="68"/>
      <c r="I2" s="68"/>
      <c r="J2" s="68"/>
    </row>
    <row r="3" spans="7:10" ht="24" customHeight="1" thickBot="1">
      <c r="G3" s="69" t="s">
        <v>211</v>
      </c>
      <c r="H3" s="69"/>
      <c r="I3" s="69"/>
      <c r="J3" s="69"/>
    </row>
    <row r="4" spans="1:10" s="30" customFormat="1" ht="36.75" customHeight="1">
      <c r="A4" s="70" t="s">
        <v>212</v>
      </c>
      <c r="B4" s="72" t="s">
        <v>213</v>
      </c>
      <c r="C4" s="72"/>
      <c r="D4" s="72" t="s">
        <v>214</v>
      </c>
      <c r="E4" s="72"/>
      <c r="F4" s="72"/>
      <c r="G4" s="72" t="s">
        <v>215</v>
      </c>
      <c r="H4" s="72"/>
      <c r="I4" s="72"/>
      <c r="J4" s="74" t="s">
        <v>216</v>
      </c>
    </row>
    <row r="5" spans="1:10" s="30" customFormat="1" ht="46.5" customHeight="1">
      <c r="A5" s="71"/>
      <c r="B5" s="73"/>
      <c r="C5" s="73"/>
      <c r="D5" s="31" t="s">
        <v>217</v>
      </c>
      <c r="E5" s="31" t="s">
        <v>218</v>
      </c>
      <c r="F5" s="32" t="s">
        <v>219</v>
      </c>
      <c r="G5" s="31" t="s">
        <v>217</v>
      </c>
      <c r="H5" s="31" t="s">
        <v>218</v>
      </c>
      <c r="I5" s="31" t="s">
        <v>220</v>
      </c>
      <c r="J5" s="75"/>
    </row>
    <row r="6" spans="1:10" s="36" customFormat="1" ht="36.75" customHeight="1">
      <c r="A6" s="33">
        <v>1</v>
      </c>
      <c r="B6" s="34" t="s">
        <v>221</v>
      </c>
      <c r="C6" s="34" t="s">
        <v>222</v>
      </c>
      <c r="D6" s="34"/>
      <c r="E6" s="34"/>
      <c r="F6" s="34">
        <v>237.81</v>
      </c>
      <c r="G6" s="34">
        <v>2.97</v>
      </c>
      <c r="H6" s="34">
        <v>2.97</v>
      </c>
      <c r="I6" s="34">
        <v>5.94</v>
      </c>
      <c r="J6" s="35"/>
    </row>
    <row r="7" spans="1:10" s="36" customFormat="1" ht="36.75" customHeight="1">
      <c r="A7" s="33">
        <v>2</v>
      </c>
      <c r="B7" s="34" t="s">
        <v>223</v>
      </c>
      <c r="C7" s="34" t="s">
        <v>222</v>
      </c>
      <c r="D7" s="34"/>
      <c r="E7" s="34"/>
      <c r="F7" s="34">
        <v>587.29</v>
      </c>
      <c r="G7" s="34">
        <v>7.34</v>
      </c>
      <c r="H7" s="34">
        <v>7.34</v>
      </c>
      <c r="I7" s="34">
        <v>14.68</v>
      </c>
      <c r="J7" s="35"/>
    </row>
    <row r="8" spans="1:10" s="36" customFormat="1" ht="36.75" customHeight="1">
      <c r="A8" s="33">
        <v>3</v>
      </c>
      <c r="B8" s="34" t="s">
        <v>224</v>
      </c>
      <c r="C8" s="34" t="s">
        <v>222</v>
      </c>
      <c r="D8" s="34"/>
      <c r="E8" s="34"/>
      <c r="F8" s="34">
        <v>350.85</v>
      </c>
      <c r="G8" s="34">
        <v>4.39</v>
      </c>
      <c r="H8" s="34">
        <v>4.39</v>
      </c>
      <c r="I8" s="34">
        <v>8.78</v>
      </c>
      <c r="J8" s="35"/>
    </row>
    <row r="9" spans="1:10" s="36" customFormat="1" ht="36.75" customHeight="1">
      <c r="A9" s="33">
        <v>4</v>
      </c>
      <c r="B9" s="34" t="s">
        <v>225</v>
      </c>
      <c r="C9" s="34" t="s">
        <v>222</v>
      </c>
      <c r="D9" s="34"/>
      <c r="E9" s="34"/>
      <c r="F9" s="34">
        <v>364.8</v>
      </c>
      <c r="G9" s="34">
        <v>4.56</v>
      </c>
      <c r="H9" s="34">
        <v>4.56</v>
      </c>
      <c r="I9" s="34">
        <v>9.12</v>
      </c>
      <c r="J9" s="35"/>
    </row>
    <row r="10" spans="1:10" s="36" customFormat="1" ht="36.75" customHeight="1">
      <c r="A10" s="33">
        <v>5</v>
      </c>
      <c r="B10" s="34" t="s">
        <v>226</v>
      </c>
      <c r="C10" s="34" t="s">
        <v>227</v>
      </c>
      <c r="D10" s="34"/>
      <c r="E10" s="34"/>
      <c r="F10" s="34">
        <v>241.73</v>
      </c>
      <c r="G10" s="34">
        <v>3.02</v>
      </c>
      <c r="H10" s="34">
        <v>3.02</v>
      </c>
      <c r="I10" s="34">
        <v>6.04</v>
      </c>
      <c r="J10" s="35"/>
    </row>
    <row r="11" spans="1:10" s="36" customFormat="1" ht="36.75" customHeight="1">
      <c r="A11" s="33">
        <v>6</v>
      </c>
      <c r="B11" s="34" t="s">
        <v>228</v>
      </c>
      <c r="C11" s="34" t="s">
        <v>229</v>
      </c>
      <c r="D11" s="34"/>
      <c r="E11" s="34"/>
      <c r="F11" s="34">
        <v>375.27</v>
      </c>
      <c r="G11" s="34">
        <v>4.69</v>
      </c>
      <c r="H11" s="34">
        <v>4.69</v>
      </c>
      <c r="I11" s="34">
        <v>9.38</v>
      </c>
      <c r="J11" s="35"/>
    </row>
    <row r="12" spans="1:10" s="36" customFormat="1" ht="36.75" customHeight="1">
      <c r="A12" s="33">
        <v>7</v>
      </c>
      <c r="B12" s="34" t="s">
        <v>230</v>
      </c>
      <c r="C12" s="34" t="s">
        <v>222</v>
      </c>
      <c r="D12" s="34"/>
      <c r="E12" s="34"/>
      <c r="F12" s="34">
        <v>485.8</v>
      </c>
      <c r="G12" s="34">
        <v>6.07</v>
      </c>
      <c r="H12" s="34">
        <v>6.07</v>
      </c>
      <c r="I12" s="34">
        <v>12.14</v>
      </c>
      <c r="J12" s="35"/>
    </row>
    <row r="13" spans="1:10" s="36" customFormat="1" ht="36.75" customHeight="1">
      <c r="A13" s="41">
        <v>8</v>
      </c>
      <c r="B13" s="34" t="s">
        <v>231</v>
      </c>
      <c r="C13" s="34" t="s">
        <v>232</v>
      </c>
      <c r="D13" s="34"/>
      <c r="E13" s="34"/>
      <c r="F13" s="34">
        <v>586.23</v>
      </c>
      <c r="G13" s="34">
        <v>7.33</v>
      </c>
      <c r="H13" s="34">
        <v>7.33</v>
      </c>
      <c r="I13" s="34">
        <v>14.66</v>
      </c>
      <c r="J13" s="35"/>
    </row>
    <row r="14" spans="1:10" s="36" customFormat="1" ht="36.75" customHeight="1">
      <c r="A14" s="33"/>
      <c r="B14" s="34"/>
      <c r="C14" s="34"/>
      <c r="D14" s="34"/>
      <c r="E14" s="34"/>
      <c r="F14" s="34"/>
      <c r="G14" s="34"/>
      <c r="H14" s="34"/>
      <c r="I14" s="34"/>
      <c r="J14" s="35"/>
    </row>
    <row r="15" spans="1:10" s="36" customFormat="1" ht="36.75" customHeight="1">
      <c r="A15" s="33"/>
      <c r="B15" s="34"/>
      <c r="C15" s="34"/>
      <c r="D15" s="34"/>
      <c r="E15" s="34"/>
      <c r="F15" s="34"/>
      <c r="G15" s="34"/>
      <c r="H15" s="34"/>
      <c r="I15" s="34"/>
      <c r="J15" s="35"/>
    </row>
    <row r="16" spans="1:10" s="36" customFormat="1" ht="36.75" customHeight="1">
      <c r="A16" s="33"/>
      <c r="B16" s="34"/>
      <c r="C16" s="34"/>
      <c r="D16" s="34"/>
      <c r="E16" s="34"/>
      <c r="F16" s="34"/>
      <c r="G16" s="34"/>
      <c r="H16" s="34"/>
      <c r="I16" s="34"/>
      <c r="J16" s="35"/>
    </row>
    <row r="17" spans="1:10" s="36" customFormat="1" ht="36.75" customHeight="1">
      <c r="A17" s="33"/>
      <c r="B17" s="34"/>
      <c r="C17" s="34"/>
      <c r="D17" s="34"/>
      <c r="E17" s="34"/>
      <c r="F17" s="34"/>
      <c r="G17" s="34"/>
      <c r="H17" s="34"/>
      <c r="I17" s="34"/>
      <c r="J17" s="35"/>
    </row>
    <row r="18" spans="1:10" s="36" customFormat="1" ht="36.75" customHeight="1">
      <c r="A18" s="33"/>
      <c r="B18" s="34"/>
      <c r="C18" s="34"/>
      <c r="D18" s="34"/>
      <c r="E18" s="34"/>
      <c r="F18" s="34"/>
      <c r="G18" s="34"/>
      <c r="H18" s="34"/>
      <c r="I18" s="34"/>
      <c r="J18" s="35"/>
    </row>
    <row r="19" spans="1:10" s="36" customFormat="1" ht="36.75" customHeight="1">
      <c r="A19" s="33"/>
      <c r="B19" s="34"/>
      <c r="C19" s="34"/>
      <c r="D19" s="34"/>
      <c r="E19" s="34"/>
      <c r="F19" s="34"/>
      <c r="G19" s="34"/>
      <c r="H19" s="34"/>
      <c r="I19" s="34"/>
      <c r="J19" s="35"/>
    </row>
    <row r="20" spans="1:10" s="36" customFormat="1" ht="36.75" customHeight="1">
      <c r="A20" s="33"/>
      <c r="B20" s="34"/>
      <c r="C20" s="34"/>
      <c r="D20" s="34"/>
      <c r="E20" s="34"/>
      <c r="F20" s="34"/>
      <c r="G20" s="34"/>
      <c r="H20" s="34"/>
      <c r="I20" s="34"/>
      <c r="J20" s="35"/>
    </row>
    <row r="21" spans="1:10" s="36" customFormat="1" ht="36.75" customHeight="1" thickBot="1">
      <c r="A21" s="37"/>
      <c r="B21" s="38"/>
      <c r="C21" s="38" t="s">
        <v>233</v>
      </c>
      <c r="D21" s="38"/>
      <c r="E21" s="38"/>
      <c r="F21" s="38">
        <f>SUM(F6:F20)</f>
        <v>3229.78</v>
      </c>
      <c r="G21" s="38">
        <f>SUM(G6:G20)</f>
        <v>40.37</v>
      </c>
      <c r="H21" s="38">
        <f>SUM(H6:H20)</f>
        <v>40.37</v>
      </c>
      <c r="I21" s="38">
        <f>SUM(I6:I20)</f>
        <v>80.74</v>
      </c>
      <c r="J21" s="39"/>
    </row>
  </sheetData>
  <sheetProtection/>
  <mergeCells count="8">
    <mergeCell ref="A1:B1"/>
    <mergeCell ref="A2:J2"/>
    <mergeCell ref="G3:J3"/>
    <mergeCell ref="A4:A5"/>
    <mergeCell ref="B4:C5"/>
    <mergeCell ref="D4:F4"/>
    <mergeCell ref="G4:I4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2013-04-12T03:26:49Z</cp:lastPrinted>
  <dcterms:created xsi:type="dcterms:W3CDTF">1996-12-17T01:32:42Z</dcterms:created>
  <dcterms:modified xsi:type="dcterms:W3CDTF">2023-01-05T02:22:30Z</dcterms:modified>
  <cp:category/>
  <cp:version/>
  <cp:contentType/>
  <cp:contentStatus/>
</cp:coreProperties>
</file>