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区汇总" sheetId="1" r:id="rId1"/>
    <sheet name="汾湖" sheetId="2" r:id="rId2"/>
    <sheet name="平望" sheetId="3" r:id="rId3"/>
    <sheet name="盛泽" sheetId="4" r:id="rId4"/>
    <sheet name="桃源" sheetId="5" r:id="rId5"/>
    <sheet name="同里" sheetId="6" r:id="rId6"/>
    <sheet name="震泽" sheetId="7" r:id="rId7"/>
    <sheet name="七都" sheetId="8" r:id="rId8"/>
    <sheet name="松陵街道" sheetId="9" r:id="rId9"/>
    <sheet name="八坼街道" sheetId="10" r:id="rId10"/>
    <sheet name="横扇街道" sheetId="11" r:id="rId11"/>
  </sheets>
  <definedNames>
    <definedName name="_xlnm.Print_Titles" localSheetId="1">'汾湖'!$1:$4</definedName>
    <definedName name="_xlnm.Print_Titles" localSheetId="6">'震泽'!$1:$4</definedName>
  </definedNames>
  <calcPr fullCalcOnLoad="1"/>
</workbook>
</file>

<file path=xl/sharedStrings.xml><?xml version="1.0" encoding="utf-8"?>
<sst xmlns="http://schemas.openxmlformats.org/spreadsheetml/2006/main" count="298" uniqueCount="179">
  <si>
    <t>其中</t>
  </si>
  <si>
    <t>备注</t>
  </si>
  <si>
    <t>面积（亩）</t>
  </si>
  <si>
    <t>补偿金额（元）</t>
  </si>
  <si>
    <t>吴江区级</t>
  </si>
  <si>
    <t>镇（区）级</t>
  </si>
  <si>
    <t>花家荡</t>
  </si>
  <si>
    <t>莺脰湖</t>
  </si>
  <si>
    <t>申家斗</t>
  </si>
  <si>
    <t>五方荡</t>
  </si>
  <si>
    <t>桃花漾</t>
  </si>
  <si>
    <t>靴通荡</t>
  </si>
  <si>
    <t>南三角</t>
  </si>
  <si>
    <t>金家潭</t>
  </si>
  <si>
    <t>混水河</t>
  </si>
  <si>
    <t>乾石荡</t>
  </si>
  <si>
    <t>端市荡</t>
  </si>
  <si>
    <t>袁家荡</t>
  </si>
  <si>
    <t>金家池</t>
  </si>
  <si>
    <t>金鱼漾</t>
  </si>
  <si>
    <t>迮家漾</t>
  </si>
  <si>
    <t>半爿圩</t>
  </si>
  <si>
    <t>三圈里</t>
  </si>
  <si>
    <t>吴越战</t>
  </si>
  <si>
    <t>其中：</t>
  </si>
  <si>
    <t>备注</t>
  </si>
  <si>
    <t>郎中荡</t>
  </si>
  <si>
    <t>向家荡</t>
  </si>
  <si>
    <t>南麻漾</t>
  </si>
  <si>
    <t>三庙址漾</t>
  </si>
  <si>
    <t>布头漾</t>
  </si>
  <si>
    <t>百花漾</t>
  </si>
  <si>
    <t>千人坑</t>
  </si>
  <si>
    <t>沈庄漾</t>
  </si>
  <si>
    <t>花木塘</t>
  </si>
  <si>
    <t>枫林塘</t>
  </si>
  <si>
    <t>谢河洋</t>
  </si>
  <si>
    <t>汪鸭谭</t>
  </si>
  <si>
    <t>长公塘</t>
  </si>
  <si>
    <t>高家埭</t>
  </si>
  <si>
    <t>蒋家洋</t>
  </si>
  <si>
    <t>小官塘</t>
  </si>
  <si>
    <t>南林塘</t>
  </si>
  <si>
    <t>北林塘</t>
  </si>
  <si>
    <t>白洋</t>
  </si>
  <si>
    <t>沙泥潭鱼场</t>
  </si>
  <si>
    <t>南漾荡</t>
  </si>
  <si>
    <t>塔影荡</t>
  </si>
  <si>
    <t>风香桥</t>
  </si>
  <si>
    <t>半爿滩</t>
  </si>
  <si>
    <t>东洋荡</t>
  </si>
  <si>
    <t>北洋荡</t>
  </si>
  <si>
    <t>周生荡</t>
  </si>
  <si>
    <t>塘白洋</t>
  </si>
  <si>
    <t>其中</t>
  </si>
  <si>
    <t>备注</t>
  </si>
  <si>
    <t>小白荡</t>
  </si>
  <si>
    <t>管家浜</t>
  </si>
  <si>
    <t>夏家坝</t>
  </si>
  <si>
    <t>金家庄</t>
  </si>
  <si>
    <t>直下港</t>
  </si>
  <si>
    <t>塔荡</t>
  </si>
  <si>
    <t>陆家荡</t>
  </si>
  <si>
    <t>湖荡名称</t>
  </si>
  <si>
    <t>吴江经济技术开发区同里镇</t>
  </si>
  <si>
    <t>单位：元、亩</t>
  </si>
  <si>
    <r>
      <t>确认已生态管理水面
（补偿4</t>
    </r>
    <r>
      <rPr>
        <sz val="9"/>
        <rFont val="宋体"/>
        <family val="0"/>
      </rPr>
      <t>00</t>
    </r>
    <r>
      <rPr>
        <sz val="9"/>
        <rFont val="宋体"/>
        <family val="0"/>
      </rPr>
      <t>元/亩）</t>
    </r>
  </si>
  <si>
    <t>区级检查得分</t>
  </si>
  <si>
    <t>实际补偿金额
（元）</t>
  </si>
  <si>
    <t>韩郎荡</t>
  </si>
  <si>
    <t>南庄梁山港</t>
  </si>
  <si>
    <t>孙家荡</t>
  </si>
  <si>
    <t>雪家港</t>
  </si>
  <si>
    <t>元鹤北荡</t>
  </si>
  <si>
    <t>台字头荡</t>
  </si>
  <si>
    <t>寺后荡</t>
  </si>
  <si>
    <t>北小荡</t>
  </si>
  <si>
    <t>北亭港</t>
  </si>
  <si>
    <t>倪点荡</t>
  </si>
  <si>
    <t>羊湖潭</t>
  </si>
  <si>
    <t>石家舍</t>
  </si>
  <si>
    <t>南囡荡</t>
  </si>
  <si>
    <t>兜荡</t>
  </si>
  <si>
    <t>章湾荡</t>
  </si>
  <si>
    <t>杨文头荡</t>
  </si>
  <si>
    <t>荷花荡</t>
  </si>
  <si>
    <t>小沉河</t>
  </si>
  <si>
    <t>新珠南小荡</t>
  </si>
  <si>
    <t>滑沿路荡</t>
  </si>
  <si>
    <t>乌桥桥潭</t>
  </si>
  <si>
    <t>东造欠</t>
  </si>
  <si>
    <t>合 计</t>
  </si>
  <si>
    <t>长荡</t>
  </si>
  <si>
    <t>漳水圩</t>
  </si>
  <si>
    <t>洋砂坑</t>
  </si>
  <si>
    <t>杨苏荡</t>
  </si>
  <si>
    <t>莲荡</t>
  </si>
  <si>
    <t>小官荡</t>
  </si>
  <si>
    <t>揽桥荡</t>
  </si>
  <si>
    <t>里婆斗</t>
  </si>
  <si>
    <t>杨观音</t>
  </si>
  <si>
    <t>原王荡</t>
  </si>
  <si>
    <t>污泥斗</t>
  </si>
  <si>
    <t>西菜花</t>
  </si>
  <si>
    <t>小木瓜荡</t>
  </si>
  <si>
    <t>南湖荡</t>
  </si>
  <si>
    <t>南小荡</t>
  </si>
  <si>
    <t>靴统荡</t>
  </si>
  <si>
    <t>陈彩荡</t>
  </si>
  <si>
    <t>白荡头</t>
  </si>
  <si>
    <t>茶平店</t>
  </si>
  <si>
    <t>砖屑荡</t>
  </si>
  <si>
    <t>北富荡</t>
  </si>
  <si>
    <t>姚家斗荡</t>
  </si>
  <si>
    <t>小菱荡</t>
  </si>
  <si>
    <t>朱家湾小荡</t>
  </si>
  <si>
    <t>杨文荡</t>
  </si>
  <si>
    <t>小荷花荡</t>
  </si>
  <si>
    <t>西白荡</t>
  </si>
  <si>
    <t>杀人潭</t>
  </si>
  <si>
    <t>庙潭子</t>
  </si>
  <si>
    <t>北造欠</t>
  </si>
  <si>
    <r>
      <t>吴江区2</t>
    </r>
    <r>
      <rPr>
        <b/>
        <sz val="18"/>
        <rFont val="宋体"/>
        <family val="0"/>
      </rPr>
      <t>020</t>
    </r>
    <r>
      <rPr>
        <b/>
        <sz val="18"/>
        <rFont val="宋体"/>
        <family val="0"/>
      </rPr>
      <t>年度集体水域生态管理水面生态补偿资金分配方案（明细表）</t>
    </r>
  </si>
  <si>
    <t>序号</t>
  </si>
  <si>
    <t>合计</t>
  </si>
  <si>
    <t>平望镇</t>
  </si>
  <si>
    <t>盛泽镇</t>
  </si>
  <si>
    <t>蚬子斗荡</t>
  </si>
  <si>
    <t>大灯家干荡</t>
  </si>
  <si>
    <t>小灯家干荡</t>
  </si>
  <si>
    <t>小猪漾</t>
  </si>
  <si>
    <t>四十亩荡</t>
  </si>
  <si>
    <t>东下沙荡</t>
  </si>
  <si>
    <t>桃源镇</t>
  </si>
  <si>
    <t>北荡(沈庄漾外塘）</t>
  </si>
  <si>
    <t>同里湖</t>
  </si>
  <si>
    <t>九里湖</t>
  </si>
  <si>
    <t>黄泥兜</t>
  </si>
  <si>
    <t>合计</t>
  </si>
  <si>
    <t>思古洋</t>
  </si>
  <si>
    <t>震泽镇</t>
  </si>
  <si>
    <t>汾湖高新区黎里镇</t>
  </si>
  <si>
    <t>七都镇</t>
  </si>
  <si>
    <t>万千荡</t>
  </si>
  <si>
    <t>八坼街道</t>
  </si>
  <si>
    <t>马家荡</t>
  </si>
  <si>
    <t>庙后荡</t>
  </si>
  <si>
    <t>那摩圩荡</t>
  </si>
  <si>
    <t>殷家荡</t>
  </si>
  <si>
    <t>一百亩荡</t>
  </si>
  <si>
    <t>杨家荡</t>
  </si>
  <si>
    <t>松陵街道</t>
  </si>
  <si>
    <t>寺前荡</t>
  </si>
  <si>
    <t>浦安荡</t>
  </si>
  <si>
    <t>合计</t>
  </si>
  <si>
    <t>三草化</t>
  </si>
  <si>
    <t>焦安潭</t>
  </si>
  <si>
    <t>三角荡</t>
  </si>
  <si>
    <t>小荡</t>
  </si>
  <si>
    <t>梅家洋</t>
  </si>
  <si>
    <t>古池荡</t>
  </si>
  <si>
    <t>沧洲荡</t>
  </si>
  <si>
    <t>黄家湖</t>
  </si>
  <si>
    <t>挨香边荡</t>
  </si>
  <si>
    <t>横扇街道</t>
  </si>
  <si>
    <t>镇、街道</t>
  </si>
  <si>
    <t>确认已发包水面
（补偿400元/亩）</t>
  </si>
  <si>
    <t>汾湖</t>
  </si>
  <si>
    <t>平望</t>
  </si>
  <si>
    <t>盛泽</t>
  </si>
  <si>
    <t>桃源</t>
  </si>
  <si>
    <t>同里</t>
  </si>
  <si>
    <t>震泽</t>
  </si>
  <si>
    <t>七都</t>
  </si>
  <si>
    <t>松陵街道</t>
  </si>
  <si>
    <t>八坼街道</t>
  </si>
  <si>
    <t>横扇街道</t>
  </si>
  <si>
    <t>合  计</t>
  </si>
  <si>
    <t>吴江区2020年度集体水域生态管理水面生态补偿资金审核结果公示表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</si>
</sst>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177" fontId="4" fillId="33" borderId="0" xfId="42" applyNumberFormat="1" applyFont="1" applyFill="1" applyBorder="1" applyAlignment="1">
      <alignment horizontal="center" vertical="center"/>
      <protection/>
    </xf>
    <xf numFmtId="0" fontId="2" fillId="33" borderId="0" xfId="42" applyFill="1">
      <alignment vertical="center"/>
      <protection/>
    </xf>
    <xf numFmtId="0" fontId="2" fillId="0" borderId="0" xfId="42" applyAlignment="1">
      <alignment horizontal="center" vertical="center"/>
      <protection/>
    </xf>
    <xf numFmtId="0" fontId="1" fillId="33" borderId="10" xfId="42" applyNumberFormat="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177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1" fillId="33" borderId="11" xfId="42" applyNumberFormat="1" applyFont="1" applyFill="1" applyBorder="1" applyAlignment="1">
      <alignment horizontal="center" vertical="center" wrapText="1"/>
      <protection/>
    </xf>
    <xf numFmtId="0" fontId="1" fillId="33" borderId="14" xfId="42" applyNumberFormat="1" applyFont="1" applyFill="1" applyBorder="1" applyAlignment="1">
      <alignment horizontal="center" vertical="center" wrapText="1"/>
      <protection/>
    </xf>
    <xf numFmtId="177" fontId="8" fillId="33" borderId="16" xfId="42" applyNumberFormat="1" applyFont="1" applyFill="1" applyBorder="1" applyAlignment="1">
      <alignment horizontal="center" vertical="center"/>
      <protection/>
    </xf>
    <xf numFmtId="0" fontId="3" fillId="33" borderId="0" xfId="42" applyFont="1" applyFill="1" applyBorder="1" applyAlignment="1">
      <alignment horizontal="center" vertical="center"/>
      <protection/>
    </xf>
    <xf numFmtId="0" fontId="3" fillId="33" borderId="0" xfId="42" applyFont="1" applyFill="1" applyBorder="1" applyAlignment="1">
      <alignment horizontal="center" vertical="center"/>
      <protection/>
    </xf>
    <xf numFmtId="0" fontId="1" fillId="33" borderId="14" xfId="42" applyNumberFormat="1" applyFont="1" applyFill="1" applyBorder="1" applyAlignment="1">
      <alignment horizontal="center" vertical="center" wrapText="1"/>
      <protection/>
    </xf>
    <xf numFmtId="0" fontId="1" fillId="33" borderId="11" xfId="42" applyNumberFormat="1" applyFont="1" applyFill="1" applyBorder="1" applyAlignment="1">
      <alignment horizontal="center" vertical="center" wrapText="1"/>
      <protection/>
    </xf>
    <xf numFmtId="176" fontId="1" fillId="0" borderId="17" xfId="40" applyNumberFormat="1" applyFont="1" applyFill="1" applyBorder="1" applyAlignment="1">
      <alignment horizontal="center" vertical="center" wrapText="1"/>
      <protection/>
    </xf>
    <xf numFmtId="176" fontId="1" fillId="0" borderId="19" xfId="40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center" vertical="center" wrapText="1"/>
      <protection/>
    </xf>
    <xf numFmtId="176" fontId="1" fillId="0" borderId="14" xfId="40" applyNumberFormat="1" applyFont="1" applyFill="1" applyBorder="1" applyAlignment="1">
      <alignment horizontal="center" vertical="center" wrapText="1"/>
      <protection/>
    </xf>
    <xf numFmtId="0" fontId="1" fillId="33" borderId="17" xfId="42" applyNumberFormat="1" applyFont="1" applyFill="1" applyBorder="1" applyAlignment="1">
      <alignment horizontal="center" vertical="center" wrapText="1"/>
      <protection/>
    </xf>
    <xf numFmtId="0" fontId="1" fillId="33" borderId="19" xfId="42" applyNumberFormat="1" applyFont="1" applyFill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2018年生态补偿汇总表（村荡）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22" sqref="B22"/>
    </sheetView>
  </sheetViews>
  <sheetFormatPr defaultColWidth="9.00390625" defaultRowHeight="14.25"/>
  <cols>
    <col min="1" max="1" width="12.625" style="0" customWidth="1"/>
    <col min="2" max="7" width="15.625" style="0" customWidth="1"/>
    <col min="8" max="8" width="13.50390625" style="0" customWidth="1"/>
  </cols>
  <sheetData>
    <row r="1" spans="1:8" ht="42" customHeight="1">
      <c r="A1" s="25" t="s">
        <v>178</v>
      </c>
      <c r="B1" s="26"/>
      <c r="C1" s="26"/>
      <c r="D1" s="26"/>
      <c r="E1" s="26"/>
      <c r="F1" s="26"/>
      <c r="G1" s="26"/>
      <c r="H1" s="26"/>
    </row>
    <row r="2" spans="1:8" ht="24.75" customHeight="1">
      <c r="A2" s="27"/>
      <c r="B2" s="27"/>
      <c r="C2" s="7"/>
      <c r="D2" s="7"/>
      <c r="E2" s="7"/>
      <c r="F2" s="8"/>
      <c r="G2" s="28" t="s">
        <v>65</v>
      </c>
      <c r="H2" s="28"/>
    </row>
    <row r="3" spans="1:8" ht="45.75" customHeight="1">
      <c r="A3" s="22" t="s">
        <v>123</v>
      </c>
      <c r="B3" s="22" t="s">
        <v>165</v>
      </c>
      <c r="C3" s="29" t="s">
        <v>166</v>
      </c>
      <c r="D3" s="30"/>
      <c r="E3" s="29" t="s">
        <v>68</v>
      </c>
      <c r="F3" s="32" t="s">
        <v>24</v>
      </c>
      <c r="G3" s="32"/>
      <c r="H3" s="33" t="s">
        <v>25</v>
      </c>
    </row>
    <row r="4" spans="1:8" ht="36.75" customHeight="1">
      <c r="A4" s="23"/>
      <c r="B4" s="24"/>
      <c r="C4" s="10" t="s">
        <v>2</v>
      </c>
      <c r="D4" s="10" t="s">
        <v>3</v>
      </c>
      <c r="E4" s="31"/>
      <c r="F4" s="9" t="s">
        <v>4</v>
      </c>
      <c r="G4" s="11" t="s">
        <v>5</v>
      </c>
      <c r="H4" s="34"/>
    </row>
    <row r="5" spans="1:8" ht="24.75" customHeight="1">
      <c r="A5" s="12">
        <v>1</v>
      </c>
      <c r="B5" s="13" t="s">
        <v>167</v>
      </c>
      <c r="C5" s="13">
        <v>20625.75</v>
      </c>
      <c r="D5" s="13">
        <f>C5*400</f>
        <v>8250300</v>
      </c>
      <c r="E5" s="13">
        <v>8080888.98</v>
      </c>
      <c r="F5" s="13">
        <f>E5/2</f>
        <v>4040444.49</v>
      </c>
      <c r="G5" s="13">
        <f>E5/2</f>
        <v>4040444.49</v>
      </c>
      <c r="H5" s="14"/>
    </row>
    <row r="6" spans="1:8" ht="24.75" customHeight="1">
      <c r="A6" s="12">
        <v>2</v>
      </c>
      <c r="B6" s="13" t="s">
        <v>168</v>
      </c>
      <c r="C6" s="13">
        <v>3702.78</v>
      </c>
      <c r="D6" s="13">
        <f aca="true" t="shared" si="0" ref="D6:D14">C6*400</f>
        <v>1481112</v>
      </c>
      <c r="E6" s="13">
        <v>1436940.6</v>
      </c>
      <c r="F6" s="13">
        <f aca="true" t="shared" si="1" ref="F6:F15">E6/2</f>
        <v>718470.3</v>
      </c>
      <c r="G6" s="13">
        <f aca="true" t="shared" si="2" ref="G6:G15">E6/2</f>
        <v>718470.3</v>
      </c>
      <c r="H6" s="14"/>
    </row>
    <row r="7" spans="1:8" ht="24.75" customHeight="1">
      <c r="A7" s="12">
        <v>3</v>
      </c>
      <c r="B7" s="13" t="s">
        <v>169</v>
      </c>
      <c r="C7" s="13">
        <v>4994.985</v>
      </c>
      <c r="D7" s="13">
        <f t="shared" si="0"/>
        <v>1997993.9999999998</v>
      </c>
      <c r="E7" s="13">
        <v>1968614.04</v>
      </c>
      <c r="F7" s="13">
        <f t="shared" si="1"/>
        <v>984307.02</v>
      </c>
      <c r="G7" s="13">
        <f t="shared" si="2"/>
        <v>984307.02</v>
      </c>
      <c r="H7" s="14"/>
    </row>
    <row r="8" spans="1:8" ht="24.75" customHeight="1">
      <c r="A8" s="12">
        <v>4</v>
      </c>
      <c r="B8" s="13" t="s">
        <v>170</v>
      </c>
      <c r="C8" s="13">
        <v>1758.615</v>
      </c>
      <c r="D8" s="13">
        <f t="shared" si="0"/>
        <v>703446</v>
      </c>
      <c r="E8" s="13">
        <v>700501.92</v>
      </c>
      <c r="F8" s="13">
        <f t="shared" si="1"/>
        <v>350250.96</v>
      </c>
      <c r="G8" s="13">
        <f t="shared" si="2"/>
        <v>350250.96</v>
      </c>
      <c r="H8" s="14"/>
    </row>
    <row r="9" spans="1:8" ht="24.75" customHeight="1">
      <c r="A9" s="12">
        <v>5</v>
      </c>
      <c r="B9" s="13" t="s">
        <v>171</v>
      </c>
      <c r="C9" s="13">
        <v>10299.99</v>
      </c>
      <c r="D9" s="13">
        <f t="shared" si="0"/>
        <v>4119996</v>
      </c>
      <c r="E9" s="13">
        <v>4015596.12</v>
      </c>
      <c r="F9" s="13">
        <f t="shared" si="1"/>
        <v>2007798.06</v>
      </c>
      <c r="G9" s="13">
        <f t="shared" si="2"/>
        <v>2007798.06</v>
      </c>
      <c r="H9" s="14"/>
    </row>
    <row r="10" spans="1:8" ht="24.75" customHeight="1">
      <c r="A10" s="13">
        <v>6</v>
      </c>
      <c r="B10" s="13" t="s">
        <v>172</v>
      </c>
      <c r="C10" s="13">
        <v>5437.32</v>
      </c>
      <c r="D10" s="13">
        <f t="shared" si="0"/>
        <v>2174928</v>
      </c>
      <c r="E10" s="13">
        <v>2174928</v>
      </c>
      <c r="F10" s="13">
        <f t="shared" si="1"/>
        <v>1087464</v>
      </c>
      <c r="G10" s="13">
        <f t="shared" si="2"/>
        <v>1087464</v>
      </c>
      <c r="H10" s="13"/>
    </row>
    <row r="11" spans="1:8" ht="24.75" customHeight="1">
      <c r="A11" s="13">
        <v>7</v>
      </c>
      <c r="B11" s="13" t="s">
        <v>173</v>
      </c>
      <c r="C11" s="13">
        <v>6354</v>
      </c>
      <c r="D11" s="13">
        <f t="shared" si="0"/>
        <v>2541600</v>
      </c>
      <c r="E11" s="13">
        <v>2541600</v>
      </c>
      <c r="F11" s="13">
        <f t="shared" si="1"/>
        <v>1270800</v>
      </c>
      <c r="G11" s="13">
        <f t="shared" si="2"/>
        <v>1270800</v>
      </c>
      <c r="H11" s="13"/>
    </row>
    <row r="12" spans="1:8" ht="24.75" customHeight="1">
      <c r="A12" s="13">
        <v>8</v>
      </c>
      <c r="B12" s="13" t="s">
        <v>174</v>
      </c>
      <c r="C12" s="13">
        <v>1122.96</v>
      </c>
      <c r="D12" s="13">
        <f t="shared" si="0"/>
        <v>449184</v>
      </c>
      <c r="E12" s="13">
        <v>439731.54</v>
      </c>
      <c r="F12" s="13">
        <f t="shared" si="1"/>
        <v>219865.77</v>
      </c>
      <c r="G12" s="13">
        <f t="shared" si="2"/>
        <v>219865.77</v>
      </c>
      <c r="H12" s="13"/>
    </row>
    <row r="13" spans="1:8" ht="24.75" customHeight="1">
      <c r="A13" s="13">
        <v>9</v>
      </c>
      <c r="B13" s="13" t="s">
        <v>175</v>
      </c>
      <c r="C13" s="13">
        <v>308.685</v>
      </c>
      <c r="D13" s="13">
        <f t="shared" si="0"/>
        <v>123474</v>
      </c>
      <c r="E13" s="13">
        <v>116529.3</v>
      </c>
      <c r="F13" s="13">
        <f t="shared" si="1"/>
        <v>58264.65</v>
      </c>
      <c r="G13" s="13">
        <f t="shared" si="2"/>
        <v>58264.65</v>
      </c>
      <c r="H13" s="13"/>
    </row>
    <row r="14" spans="1:8" ht="24.75" customHeight="1">
      <c r="A14" s="13">
        <v>10</v>
      </c>
      <c r="B14" s="13" t="s">
        <v>176</v>
      </c>
      <c r="C14" s="13">
        <v>2267.55</v>
      </c>
      <c r="D14" s="13">
        <f t="shared" si="0"/>
        <v>907020.0000000001</v>
      </c>
      <c r="E14" s="13">
        <v>907020</v>
      </c>
      <c r="F14" s="13">
        <f t="shared" si="1"/>
        <v>453510</v>
      </c>
      <c r="G14" s="13">
        <f t="shared" si="2"/>
        <v>453510</v>
      </c>
      <c r="H14" s="13"/>
    </row>
    <row r="15" spans="1:8" ht="24.75" customHeight="1">
      <c r="A15" s="13" t="s">
        <v>177</v>
      </c>
      <c r="B15" s="13"/>
      <c r="C15" s="13">
        <f>SUM(C5:C14)</f>
        <v>56872.635</v>
      </c>
      <c r="D15" s="13">
        <f>SUM(D5:D14)</f>
        <v>22749054</v>
      </c>
      <c r="E15" s="13">
        <f>SUM(E5:E14)</f>
        <v>22382350.5</v>
      </c>
      <c r="F15" s="13">
        <f t="shared" si="1"/>
        <v>11191175.25</v>
      </c>
      <c r="G15" s="13">
        <f t="shared" si="2"/>
        <v>11191175.25</v>
      </c>
      <c r="H15" s="13"/>
    </row>
  </sheetData>
  <sheetProtection/>
  <mergeCells count="9">
    <mergeCell ref="A3:A4"/>
    <mergeCell ref="B3:B4"/>
    <mergeCell ref="A1:H1"/>
    <mergeCell ref="A2:B2"/>
    <mergeCell ref="G2:H2"/>
    <mergeCell ref="C3:D3"/>
    <mergeCell ref="E3:E4"/>
    <mergeCell ref="F3:G3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9" width="13.125" style="0" customWidth="1"/>
    <col min="10" max="13" width="11.625" style="0" customWidth="1"/>
  </cols>
  <sheetData>
    <row r="1" spans="1:9" ht="27.75" customHeight="1">
      <c r="A1" s="41" t="s">
        <v>122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40" t="s">
        <v>144</v>
      </c>
      <c r="B2" s="40"/>
      <c r="C2" s="1"/>
      <c r="D2" s="1"/>
      <c r="E2" s="1"/>
      <c r="F2" s="1"/>
      <c r="G2" s="1"/>
      <c r="H2" s="2"/>
      <c r="I2" s="3"/>
    </row>
    <row r="3" spans="1:9" ht="27.75" customHeight="1">
      <c r="A3" s="38" t="s">
        <v>123</v>
      </c>
      <c r="B3" s="44" t="s">
        <v>63</v>
      </c>
      <c r="C3" s="38" t="s">
        <v>67</v>
      </c>
      <c r="D3" s="45" t="s">
        <v>66</v>
      </c>
      <c r="E3" s="46"/>
      <c r="F3" s="47" t="s">
        <v>68</v>
      </c>
      <c r="G3" s="49" t="s">
        <v>0</v>
      </c>
      <c r="H3" s="50"/>
      <c r="I3" s="51" t="s">
        <v>1</v>
      </c>
    </row>
    <row r="4" spans="1:9" ht="27.75" customHeight="1">
      <c r="A4" s="43"/>
      <c r="B4" s="43"/>
      <c r="C4" s="39"/>
      <c r="D4" s="4" t="s">
        <v>2</v>
      </c>
      <c r="E4" s="4" t="s">
        <v>3</v>
      </c>
      <c r="F4" s="48"/>
      <c r="G4" s="6" t="s">
        <v>4</v>
      </c>
      <c r="H4" s="5" t="s">
        <v>5</v>
      </c>
      <c r="I4" s="52"/>
    </row>
    <row r="5" spans="1:9" ht="24.75" customHeight="1">
      <c r="A5" s="20">
        <v>1</v>
      </c>
      <c r="B5" s="20" t="s">
        <v>155</v>
      </c>
      <c r="C5" s="20">
        <v>98</v>
      </c>
      <c r="D5" s="20">
        <v>27.495</v>
      </c>
      <c r="E5" s="21">
        <f>D5*400</f>
        <v>10998</v>
      </c>
      <c r="F5" s="21">
        <f>D5*400*C5/100</f>
        <v>10778.04</v>
      </c>
      <c r="G5" s="21">
        <f>F5/2</f>
        <v>5389.02</v>
      </c>
      <c r="H5" s="21">
        <f>F5/2</f>
        <v>5389.02</v>
      </c>
      <c r="I5" s="20"/>
    </row>
    <row r="6" spans="1:9" ht="24.75" customHeight="1">
      <c r="A6" s="20">
        <v>2</v>
      </c>
      <c r="B6" s="20" t="s">
        <v>157</v>
      </c>
      <c r="C6" s="20">
        <v>90</v>
      </c>
      <c r="D6" s="20">
        <v>150</v>
      </c>
      <c r="E6" s="21">
        <f>D6*400</f>
        <v>60000</v>
      </c>
      <c r="F6" s="21">
        <f>D6*400*C6/100</f>
        <v>54000</v>
      </c>
      <c r="G6" s="21">
        <f>F6/2</f>
        <v>27000</v>
      </c>
      <c r="H6" s="21">
        <f>F6/2</f>
        <v>27000</v>
      </c>
      <c r="I6" s="20"/>
    </row>
    <row r="7" spans="1:9" ht="24.75" customHeight="1">
      <c r="A7" s="20">
        <v>3</v>
      </c>
      <c r="B7" s="20" t="s">
        <v>158</v>
      </c>
      <c r="C7" s="20">
        <v>99</v>
      </c>
      <c r="D7" s="20">
        <v>81.195</v>
      </c>
      <c r="E7" s="21">
        <f>D7*400</f>
        <v>32477.999999999996</v>
      </c>
      <c r="F7" s="21">
        <f>D7*400*C7/100</f>
        <v>32153.219999999994</v>
      </c>
      <c r="G7" s="21">
        <f>F7/2</f>
        <v>16076.609999999997</v>
      </c>
      <c r="H7" s="21">
        <f>F7/2</f>
        <v>16076.609999999997</v>
      </c>
      <c r="I7" s="20"/>
    </row>
    <row r="8" spans="1:9" ht="24.75" customHeight="1">
      <c r="A8" s="20">
        <v>4</v>
      </c>
      <c r="B8" s="20" t="s">
        <v>156</v>
      </c>
      <c r="C8" s="20">
        <v>98</v>
      </c>
      <c r="D8" s="20">
        <v>49.995</v>
      </c>
      <c r="E8" s="21">
        <f>D8*400</f>
        <v>19998</v>
      </c>
      <c r="F8" s="21">
        <f>D8*400*C8/100</f>
        <v>19598.04</v>
      </c>
      <c r="G8" s="21">
        <f>F8/2</f>
        <v>9799.02</v>
      </c>
      <c r="H8" s="21">
        <f>F8/2</f>
        <v>9799.02</v>
      </c>
      <c r="I8" s="20"/>
    </row>
    <row r="9" spans="1:9" ht="24.75" customHeight="1">
      <c r="A9" s="58" t="s">
        <v>154</v>
      </c>
      <c r="B9" s="59"/>
      <c r="C9" s="60"/>
      <c r="D9" s="21">
        <f>SUM(D5:D8)</f>
        <v>308.685</v>
      </c>
      <c r="E9" s="21">
        <f>SUM(E5:E8)</f>
        <v>123474</v>
      </c>
      <c r="F9" s="21">
        <f>SUM(F5:F8)</f>
        <v>116529.29999999999</v>
      </c>
      <c r="G9" s="21">
        <f>SUM(G5:G8)</f>
        <v>58264.649999999994</v>
      </c>
      <c r="H9" s="21">
        <f>SUM(H5:H8)</f>
        <v>58264.649999999994</v>
      </c>
      <c r="I9" s="20"/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10">
    <mergeCell ref="A9:C9"/>
    <mergeCell ref="A1:I1"/>
    <mergeCell ref="A2:B2"/>
    <mergeCell ref="A3:A4"/>
    <mergeCell ref="B3:B4"/>
    <mergeCell ref="C3:C4"/>
    <mergeCell ref="D3:E3"/>
    <mergeCell ref="F3:F4"/>
    <mergeCell ref="G3:H3"/>
    <mergeCell ref="I3:I4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9" width="13.125" style="0" customWidth="1"/>
    <col min="10" max="14" width="11.625" style="0" customWidth="1"/>
  </cols>
  <sheetData>
    <row r="1" spans="1:9" ht="27.75" customHeight="1">
      <c r="A1" s="42" t="s">
        <v>122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40" t="s">
        <v>164</v>
      </c>
      <c r="B2" s="40"/>
      <c r="C2" s="1"/>
      <c r="D2" s="1"/>
      <c r="E2" s="1"/>
      <c r="F2" s="1"/>
      <c r="G2" s="1"/>
      <c r="H2" s="2"/>
      <c r="I2" s="3"/>
    </row>
    <row r="3" spans="1:9" ht="27.75" customHeight="1">
      <c r="A3" s="38" t="s">
        <v>123</v>
      </c>
      <c r="B3" s="44" t="s">
        <v>63</v>
      </c>
      <c r="C3" s="38" t="s">
        <v>67</v>
      </c>
      <c r="D3" s="45" t="s">
        <v>66</v>
      </c>
      <c r="E3" s="46"/>
      <c r="F3" s="47" t="s">
        <v>68</v>
      </c>
      <c r="G3" s="49" t="s">
        <v>0</v>
      </c>
      <c r="H3" s="50"/>
      <c r="I3" s="51" t="s">
        <v>1</v>
      </c>
    </row>
    <row r="4" spans="1:9" ht="27.75" customHeight="1">
      <c r="A4" s="43"/>
      <c r="B4" s="43"/>
      <c r="C4" s="39"/>
      <c r="D4" s="4" t="s">
        <v>2</v>
      </c>
      <c r="E4" s="4" t="s">
        <v>3</v>
      </c>
      <c r="F4" s="48"/>
      <c r="G4" s="6" t="s">
        <v>4</v>
      </c>
      <c r="H4" s="5" t="s">
        <v>5</v>
      </c>
      <c r="I4" s="52"/>
    </row>
    <row r="5" spans="1:9" ht="24.75" customHeight="1">
      <c r="A5" s="20">
        <v>1</v>
      </c>
      <c r="B5" s="20" t="s">
        <v>159</v>
      </c>
      <c r="C5" s="20">
        <v>100</v>
      </c>
      <c r="D5" s="20">
        <v>144.99</v>
      </c>
      <c r="E5" s="21">
        <f>D5*400</f>
        <v>57996</v>
      </c>
      <c r="F5" s="21">
        <f>D5*400*C5/100</f>
        <v>57996</v>
      </c>
      <c r="G5" s="21">
        <f>F5/2</f>
        <v>28998</v>
      </c>
      <c r="H5" s="21">
        <f>F5/2</f>
        <v>28998</v>
      </c>
      <c r="I5" s="20"/>
    </row>
    <row r="6" spans="1:9" ht="24.75" customHeight="1">
      <c r="A6" s="20">
        <v>2</v>
      </c>
      <c r="B6" s="20" t="s">
        <v>160</v>
      </c>
      <c r="C6" s="20">
        <v>100</v>
      </c>
      <c r="D6" s="20">
        <v>218.475</v>
      </c>
      <c r="E6" s="21">
        <f>D6*400</f>
        <v>87390</v>
      </c>
      <c r="F6" s="21">
        <f>D6*400*C6/100</f>
        <v>87390</v>
      </c>
      <c r="G6" s="21">
        <f>F6/2</f>
        <v>43695</v>
      </c>
      <c r="H6" s="21">
        <f>F6/2</f>
        <v>43695</v>
      </c>
      <c r="I6" s="20"/>
    </row>
    <row r="7" spans="1:9" ht="24.75" customHeight="1">
      <c r="A7" s="20">
        <v>3</v>
      </c>
      <c r="B7" s="20" t="s">
        <v>161</v>
      </c>
      <c r="C7" s="20">
        <v>100</v>
      </c>
      <c r="D7" s="20">
        <v>992.685</v>
      </c>
      <c r="E7" s="21">
        <f>D7*400</f>
        <v>397074</v>
      </c>
      <c r="F7" s="21">
        <f>D7*400*C7/100</f>
        <v>397074</v>
      </c>
      <c r="G7" s="21">
        <f>F7/2</f>
        <v>198537</v>
      </c>
      <c r="H7" s="21">
        <f>F7/2</f>
        <v>198537</v>
      </c>
      <c r="I7" s="20"/>
    </row>
    <row r="8" spans="1:9" ht="24.75" customHeight="1">
      <c r="A8" s="20">
        <v>4</v>
      </c>
      <c r="B8" s="20" t="s">
        <v>162</v>
      </c>
      <c r="C8" s="20">
        <v>100</v>
      </c>
      <c r="D8" s="20">
        <v>822.225</v>
      </c>
      <c r="E8" s="21">
        <f>D8*400</f>
        <v>328890</v>
      </c>
      <c r="F8" s="21">
        <f>D8*400*C8/100</f>
        <v>328890</v>
      </c>
      <c r="G8" s="21">
        <f>F8/2</f>
        <v>164445</v>
      </c>
      <c r="H8" s="21">
        <f>F8/2</f>
        <v>164445</v>
      </c>
      <c r="I8" s="20"/>
    </row>
    <row r="9" spans="1:9" ht="24.75" customHeight="1">
      <c r="A9" s="20">
        <v>5</v>
      </c>
      <c r="B9" s="20" t="s">
        <v>163</v>
      </c>
      <c r="C9" s="20">
        <v>100</v>
      </c>
      <c r="D9" s="20">
        <v>89.175</v>
      </c>
      <c r="E9" s="21">
        <f>D9*400</f>
        <v>35670</v>
      </c>
      <c r="F9" s="21">
        <f>D9*400*C9/100</f>
        <v>35670</v>
      </c>
      <c r="G9" s="21">
        <f>F9/2</f>
        <v>17835</v>
      </c>
      <c r="H9" s="21">
        <f>F9/2</f>
        <v>17835</v>
      </c>
      <c r="I9" s="20"/>
    </row>
    <row r="10" spans="1:9" ht="24.75" customHeight="1">
      <c r="A10" s="58" t="s">
        <v>154</v>
      </c>
      <c r="B10" s="59"/>
      <c r="C10" s="60"/>
      <c r="D10" s="21">
        <f>SUM(D5:D9)</f>
        <v>2267.55</v>
      </c>
      <c r="E10" s="21">
        <f>SUM(E5:E9)</f>
        <v>907020</v>
      </c>
      <c r="F10" s="21">
        <f>SUM(F5:F9)</f>
        <v>907020</v>
      </c>
      <c r="G10" s="21">
        <f>SUM(G5:G9)</f>
        <v>453510</v>
      </c>
      <c r="H10" s="21">
        <f>SUM(H5:H9)</f>
        <v>453510</v>
      </c>
      <c r="I10" s="20"/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10">
    <mergeCell ref="A10:C10"/>
    <mergeCell ref="A1:I1"/>
    <mergeCell ref="A2:B2"/>
    <mergeCell ref="A3:A4"/>
    <mergeCell ref="B3:B4"/>
    <mergeCell ref="C3:C4"/>
    <mergeCell ref="D3:E3"/>
    <mergeCell ref="F3:F4"/>
    <mergeCell ref="G3:H3"/>
    <mergeCell ref="I3:I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25">
      <selection activeCell="E6" sqref="E6"/>
    </sheetView>
  </sheetViews>
  <sheetFormatPr defaultColWidth="9.00390625" defaultRowHeight="24.75" customHeight="1"/>
  <cols>
    <col min="1" max="9" width="13.125" style="0" customWidth="1"/>
  </cols>
  <sheetData>
    <row r="1" spans="1:9" ht="27.75" customHeight="1">
      <c r="A1" s="41" t="s">
        <v>122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40" t="s">
        <v>141</v>
      </c>
      <c r="B2" s="40"/>
      <c r="C2" s="1"/>
      <c r="D2" s="1"/>
      <c r="E2" s="1"/>
      <c r="F2" s="1"/>
      <c r="G2" s="1"/>
      <c r="H2" s="2"/>
      <c r="I2" s="3"/>
    </row>
    <row r="3" spans="1:9" ht="27.75" customHeight="1">
      <c r="A3" s="38" t="s">
        <v>123</v>
      </c>
      <c r="B3" s="44" t="s">
        <v>63</v>
      </c>
      <c r="C3" s="38" t="s">
        <v>67</v>
      </c>
      <c r="D3" s="45" t="s">
        <v>66</v>
      </c>
      <c r="E3" s="46"/>
      <c r="F3" s="47" t="s">
        <v>68</v>
      </c>
      <c r="G3" s="49" t="s">
        <v>54</v>
      </c>
      <c r="H3" s="50"/>
      <c r="I3" s="51" t="s">
        <v>55</v>
      </c>
    </row>
    <row r="4" spans="1:9" ht="27.75" customHeight="1">
      <c r="A4" s="43"/>
      <c r="B4" s="43"/>
      <c r="C4" s="39"/>
      <c r="D4" s="4" t="s">
        <v>2</v>
      </c>
      <c r="E4" s="4" t="s">
        <v>3</v>
      </c>
      <c r="F4" s="48"/>
      <c r="G4" s="6" t="s">
        <v>4</v>
      </c>
      <c r="H4" s="5" t="s">
        <v>5</v>
      </c>
      <c r="I4" s="52"/>
    </row>
    <row r="5" spans="1:9" ht="24.75" customHeight="1">
      <c r="A5" s="15">
        <v>1</v>
      </c>
      <c r="B5" s="15" t="s">
        <v>69</v>
      </c>
      <c r="C5" s="15">
        <v>97</v>
      </c>
      <c r="D5" s="15">
        <v>2989.305</v>
      </c>
      <c r="E5" s="15">
        <f>D5*400</f>
        <v>1195722</v>
      </c>
      <c r="F5" s="15">
        <f>D5*400*C5/100</f>
        <v>1159850.34</v>
      </c>
      <c r="G5" s="15">
        <f>F5/2</f>
        <v>579925.17</v>
      </c>
      <c r="H5" s="15">
        <f>F5/2</f>
        <v>579925.17</v>
      </c>
      <c r="I5" s="15"/>
    </row>
    <row r="6" spans="1:9" ht="24.75" customHeight="1">
      <c r="A6" s="15">
        <v>2</v>
      </c>
      <c r="B6" s="15" t="s">
        <v>92</v>
      </c>
      <c r="C6" s="15">
        <v>99</v>
      </c>
      <c r="D6" s="15">
        <v>584.715</v>
      </c>
      <c r="E6" s="15">
        <f aca="true" t="shared" si="0" ref="E6:E64">D6*400</f>
        <v>233886</v>
      </c>
      <c r="F6" s="15">
        <f aca="true" t="shared" si="1" ref="F6:F64">D6*400*C6/100</f>
        <v>231547.14</v>
      </c>
      <c r="G6" s="15">
        <f aca="true" t="shared" si="2" ref="G6:G64">F6/2</f>
        <v>115773.57</v>
      </c>
      <c r="H6" s="15">
        <f aca="true" t="shared" si="3" ref="H6:H64">F6/2</f>
        <v>115773.57</v>
      </c>
      <c r="I6" s="15"/>
    </row>
    <row r="7" spans="1:9" ht="24.75" customHeight="1">
      <c r="A7" s="15">
        <v>3</v>
      </c>
      <c r="B7" s="15" t="s">
        <v>70</v>
      </c>
      <c r="C7" s="15">
        <v>99</v>
      </c>
      <c r="D7" s="15">
        <v>1441.47</v>
      </c>
      <c r="E7" s="15">
        <f t="shared" si="0"/>
        <v>576588</v>
      </c>
      <c r="F7" s="15">
        <f t="shared" si="1"/>
        <v>570822.12</v>
      </c>
      <c r="G7" s="15">
        <f t="shared" si="2"/>
        <v>285411.06</v>
      </c>
      <c r="H7" s="15">
        <f t="shared" si="3"/>
        <v>285411.06</v>
      </c>
      <c r="I7" s="15"/>
    </row>
    <row r="8" spans="1:9" ht="24.75" customHeight="1">
      <c r="A8" s="15">
        <v>4</v>
      </c>
      <c r="B8" s="15" t="s">
        <v>93</v>
      </c>
      <c r="C8" s="15">
        <v>99</v>
      </c>
      <c r="D8" s="15">
        <v>520.875</v>
      </c>
      <c r="E8" s="15">
        <f t="shared" si="0"/>
        <v>208350</v>
      </c>
      <c r="F8" s="15">
        <f t="shared" si="1"/>
        <v>206266.5</v>
      </c>
      <c r="G8" s="15">
        <f t="shared" si="2"/>
        <v>103133.25</v>
      </c>
      <c r="H8" s="15">
        <f t="shared" si="3"/>
        <v>103133.25</v>
      </c>
      <c r="I8" s="15"/>
    </row>
    <row r="9" spans="1:9" ht="24.75" customHeight="1">
      <c r="A9" s="15">
        <v>5</v>
      </c>
      <c r="B9" s="15" t="s">
        <v>71</v>
      </c>
      <c r="C9" s="15">
        <v>99</v>
      </c>
      <c r="D9" s="15">
        <v>1806.54</v>
      </c>
      <c r="E9" s="15">
        <f t="shared" si="0"/>
        <v>722616</v>
      </c>
      <c r="F9" s="15">
        <f t="shared" si="1"/>
        <v>715389.84</v>
      </c>
      <c r="G9" s="15">
        <f t="shared" si="2"/>
        <v>357694.92</v>
      </c>
      <c r="H9" s="15">
        <f t="shared" si="3"/>
        <v>357694.92</v>
      </c>
      <c r="I9" s="15"/>
    </row>
    <row r="10" spans="1:9" ht="24.75" customHeight="1">
      <c r="A10" s="15">
        <v>6</v>
      </c>
      <c r="B10" s="15" t="s">
        <v>94</v>
      </c>
      <c r="C10" s="15">
        <v>99</v>
      </c>
      <c r="D10" s="15">
        <v>998.355</v>
      </c>
      <c r="E10" s="15">
        <f t="shared" si="0"/>
        <v>399342</v>
      </c>
      <c r="F10" s="15">
        <f t="shared" si="1"/>
        <v>395348.58</v>
      </c>
      <c r="G10" s="15">
        <f t="shared" si="2"/>
        <v>197674.29</v>
      </c>
      <c r="H10" s="15">
        <f t="shared" si="3"/>
        <v>197674.29</v>
      </c>
      <c r="I10" s="15"/>
    </row>
    <row r="11" spans="1:9" ht="24.75" customHeight="1">
      <c r="A11" s="15">
        <v>7</v>
      </c>
      <c r="B11" s="15" t="s">
        <v>72</v>
      </c>
      <c r="C11" s="15">
        <v>97</v>
      </c>
      <c r="D11" s="15">
        <v>71.67</v>
      </c>
      <c r="E11" s="15">
        <f t="shared" si="0"/>
        <v>28668</v>
      </c>
      <c r="F11" s="15">
        <f t="shared" si="1"/>
        <v>27807.96</v>
      </c>
      <c r="G11" s="15">
        <f t="shared" si="2"/>
        <v>13903.98</v>
      </c>
      <c r="H11" s="15">
        <f t="shared" si="3"/>
        <v>13903.98</v>
      </c>
      <c r="I11" s="15"/>
    </row>
    <row r="12" spans="1:9" ht="24.75" customHeight="1">
      <c r="A12" s="15">
        <v>8</v>
      </c>
      <c r="B12" s="15" t="s">
        <v>95</v>
      </c>
      <c r="C12" s="15">
        <v>97</v>
      </c>
      <c r="D12" s="15">
        <v>623.895</v>
      </c>
      <c r="E12" s="15">
        <f t="shared" si="0"/>
        <v>249558</v>
      </c>
      <c r="F12" s="15">
        <f t="shared" si="1"/>
        <v>242071.26</v>
      </c>
      <c r="G12" s="15">
        <f t="shared" si="2"/>
        <v>121035.63</v>
      </c>
      <c r="H12" s="15">
        <f t="shared" si="3"/>
        <v>121035.63</v>
      </c>
      <c r="I12" s="15"/>
    </row>
    <row r="13" spans="1:9" ht="24.75" customHeight="1">
      <c r="A13" s="15">
        <v>9</v>
      </c>
      <c r="B13" s="15" t="s">
        <v>73</v>
      </c>
      <c r="C13" s="15">
        <v>97</v>
      </c>
      <c r="D13" s="15">
        <v>2347.98</v>
      </c>
      <c r="E13" s="15">
        <f t="shared" si="0"/>
        <v>939192</v>
      </c>
      <c r="F13" s="15">
        <f t="shared" si="1"/>
        <v>911016.24</v>
      </c>
      <c r="G13" s="15">
        <f t="shared" si="2"/>
        <v>455508.12</v>
      </c>
      <c r="H13" s="15">
        <f t="shared" si="3"/>
        <v>455508.12</v>
      </c>
      <c r="I13" s="15"/>
    </row>
    <row r="14" spans="1:9" ht="24.75" customHeight="1">
      <c r="A14" s="15">
        <v>10</v>
      </c>
      <c r="B14" s="15" t="s">
        <v>96</v>
      </c>
      <c r="C14" s="15">
        <v>99</v>
      </c>
      <c r="D14" s="15">
        <v>286.695</v>
      </c>
      <c r="E14" s="15">
        <f t="shared" si="0"/>
        <v>114678</v>
      </c>
      <c r="F14" s="15">
        <f t="shared" si="1"/>
        <v>113531.22</v>
      </c>
      <c r="G14" s="15">
        <f t="shared" si="2"/>
        <v>56765.61</v>
      </c>
      <c r="H14" s="15">
        <f t="shared" si="3"/>
        <v>56765.61</v>
      </c>
      <c r="I14" s="15"/>
    </row>
    <row r="15" spans="1:9" ht="24.75" customHeight="1">
      <c r="A15" s="15">
        <v>11</v>
      </c>
      <c r="B15" s="15" t="s">
        <v>74</v>
      </c>
      <c r="C15" s="15">
        <v>99</v>
      </c>
      <c r="D15" s="15">
        <v>85.095</v>
      </c>
      <c r="E15" s="15">
        <f t="shared" si="0"/>
        <v>34038</v>
      </c>
      <c r="F15" s="15">
        <f t="shared" si="1"/>
        <v>33697.62</v>
      </c>
      <c r="G15" s="15">
        <f t="shared" si="2"/>
        <v>16848.81</v>
      </c>
      <c r="H15" s="15">
        <f t="shared" si="3"/>
        <v>16848.81</v>
      </c>
      <c r="I15" s="15"/>
    </row>
    <row r="16" spans="1:9" ht="24.75" customHeight="1">
      <c r="A16" s="15">
        <v>12</v>
      </c>
      <c r="B16" s="15" t="s">
        <v>97</v>
      </c>
      <c r="C16" s="15">
        <v>97</v>
      </c>
      <c r="D16" s="15">
        <v>253.845</v>
      </c>
      <c r="E16" s="15">
        <f t="shared" si="0"/>
        <v>101538</v>
      </c>
      <c r="F16" s="15">
        <f t="shared" si="1"/>
        <v>98491.86</v>
      </c>
      <c r="G16" s="15">
        <f t="shared" si="2"/>
        <v>49245.93</v>
      </c>
      <c r="H16" s="15">
        <f t="shared" si="3"/>
        <v>49245.93</v>
      </c>
      <c r="I16" s="15"/>
    </row>
    <row r="17" spans="1:9" ht="24.75" customHeight="1">
      <c r="A17" s="15">
        <v>13</v>
      </c>
      <c r="B17" s="15" t="s">
        <v>75</v>
      </c>
      <c r="C17" s="15">
        <v>96</v>
      </c>
      <c r="D17" s="15">
        <v>115.71</v>
      </c>
      <c r="E17" s="15">
        <f t="shared" si="0"/>
        <v>46284</v>
      </c>
      <c r="F17" s="15">
        <f t="shared" si="1"/>
        <v>44432.64</v>
      </c>
      <c r="G17" s="15">
        <f t="shared" si="2"/>
        <v>22216.32</v>
      </c>
      <c r="H17" s="15">
        <f t="shared" si="3"/>
        <v>22216.32</v>
      </c>
      <c r="I17" s="15"/>
    </row>
    <row r="18" spans="1:9" ht="24.75" customHeight="1">
      <c r="A18" s="15">
        <v>14</v>
      </c>
      <c r="B18" s="15" t="s">
        <v>98</v>
      </c>
      <c r="C18" s="15">
        <v>98</v>
      </c>
      <c r="D18" s="15">
        <v>447.495</v>
      </c>
      <c r="E18" s="15">
        <f t="shared" si="0"/>
        <v>178998</v>
      </c>
      <c r="F18" s="15">
        <f t="shared" si="1"/>
        <v>175418.04</v>
      </c>
      <c r="G18" s="15">
        <f t="shared" si="2"/>
        <v>87709.02</v>
      </c>
      <c r="H18" s="15">
        <f t="shared" si="3"/>
        <v>87709.02</v>
      </c>
      <c r="I18" s="15"/>
    </row>
    <row r="19" spans="1:9" ht="24.75" customHeight="1">
      <c r="A19" s="15">
        <v>15</v>
      </c>
      <c r="B19" s="15" t="s">
        <v>61</v>
      </c>
      <c r="C19" s="15">
        <v>99</v>
      </c>
      <c r="D19" s="15">
        <v>419.505</v>
      </c>
      <c r="E19" s="15">
        <f t="shared" si="0"/>
        <v>167802</v>
      </c>
      <c r="F19" s="15">
        <f t="shared" si="1"/>
        <v>166123.98</v>
      </c>
      <c r="G19" s="15">
        <f t="shared" si="2"/>
        <v>83061.99</v>
      </c>
      <c r="H19" s="15">
        <f t="shared" si="3"/>
        <v>83061.99</v>
      </c>
      <c r="I19" s="15"/>
    </row>
    <row r="20" spans="1:9" ht="24.75" customHeight="1">
      <c r="A20" s="15">
        <v>16</v>
      </c>
      <c r="B20" s="15" t="s">
        <v>62</v>
      </c>
      <c r="C20" s="15">
        <v>98</v>
      </c>
      <c r="D20" s="15">
        <v>978.225</v>
      </c>
      <c r="E20" s="15">
        <f t="shared" si="0"/>
        <v>391290</v>
      </c>
      <c r="F20" s="15">
        <f t="shared" si="1"/>
        <v>383464.2</v>
      </c>
      <c r="G20" s="15">
        <f t="shared" si="2"/>
        <v>191732.1</v>
      </c>
      <c r="H20" s="15">
        <f t="shared" si="3"/>
        <v>191732.1</v>
      </c>
      <c r="I20" s="15"/>
    </row>
    <row r="21" spans="1:9" ht="24.75" customHeight="1">
      <c r="A21" s="15">
        <v>17</v>
      </c>
      <c r="B21" s="15" t="s">
        <v>99</v>
      </c>
      <c r="C21" s="15">
        <v>97</v>
      </c>
      <c r="D21" s="15">
        <v>195.615</v>
      </c>
      <c r="E21" s="15">
        <f t="shared" si="0"/>
        <v>78246</v>
      </c>
      <c r="F21" s="15">
        <f t="shared" si="1"/>
        <v>75898.62</v>
      </c>
      <c r="G21" s="15">
        <f t="shared" si="2"/>
        <v>37949.31</v>
      </c>
      <c r="H21" s="15">
        <f t="shared" si="3"/>
        <v>37949.31</v>
      </c>
      <c r="I21" s="15"/>
    </row>
    <row r="22" spans="1:9" ht="24.75" customHeight="1">
      <c r="A22" s="15">
        <v>18</v>
      </c>
      <c r="B22" s="15" t="s">
        <v>100</v>
      </c>
      <c r="C22" s="15">
        <v>99</v>
      </c>
      <c r="D22" s="15">
        <v>86.13</v>
      </c>
      <c r="E22" s="15">
        <f t="shared" si="0"/>
        <v>34452</v>
      </c>
      <c r="F22" s="15">
        <f t="shared" si="1"/>
        <v>34107.48</v>
      </c>
      <c r="G22" s="15">
        <f t="shared" si="2"/>
        <v>17053.74</v>
      </c>
      <c r="H22" s="15">
        <f t="shared" si="3"/>
        <v>17053.74</v>
      </c>
      <c r="I22" s="15"/>
    </row>
    <row r="23" spans="1:9" ht="24.75" customHeight="1">
      <c r="A23" s="15">
        <v>19</v>
      </c>
      <c r="B23" s="15" t="s">
        <v>101</v>
      </c>
      <c r="C23" s="15">
        <v>98</v>
      </c>
      <c r="D23" s="15">
        <v>120.795</v>
      </c>
      <c r="E23" s="15">
        <f t="shared" si="0"/>
        <v>48318</v>
      </c>
      <c r="F23" s="15">
        <f t="shared" si="1"/>
        <v>47351.64</v>
      </c>
      <c r="G23" s="15">
        <f t="shared" si="2"/>
        <v>23675.82</v>
      </c>
      <c r="H23" s="15">
        <f t="shared" si="3"/>
        <v>23675.82</v>
      </c>
      <c r="I23" s="15"/>
    </row>
    <row r="24" spans="1:9" ht="24.75" customHeight="1">
      <c r="A24" s="15">
        <v>20</v>
      </c>
      <c r="B24" s="15" t="s">
        <v>102</v>
      </c>
      <c r="C24" s="15">
        <v>96</v>
      </c>
      <c r="D24" s="15">
        <v>123.015</v>
      </c>
      <c r="E24" s="15">
        <f t="shared" si="0"/>
        <v>49206</v>
      </c>
      <c r="F24" s="15">
        <f t="shared" si="1"/>
        <v>47237.76</v>
      </c>
      <c r="G24" s="15">
        <f t="shared" si="2"/>
        <v>23618.88</v>
      </c>
      <c r="H24" s="15">
        <f t="shared" si="3"/>
        <v>23618.88</v>
      </c>
      <c r="I24" s="15"/>
    </row>
    <row r="25" spans="1:9" ht="24.75" customHeight="1">
      <c r="A25" s="15">
        <v>21</v>
      </c>
      <c r="B25" s="15" t="s">
        <v>103</v>
      </c>
      <c r="C25" s="15">
        <v>100</v>
      </c>
      <c r="D25" s="15">
        <v>380.715</v>
      </c>
      <c r="E25" s="15">
        <f t="shared" si="0"/>
        <v>152286</v>
      </c>
      <c r="F25" s="15">
        <f t="shared" si="1"/>
        <v>152286</v>
      </c>
      <c r="G25" s="15">
        <f t="shared" si="2"/>
        <v>76143</v>
      </c>
      <c r="H25" s="15">
        <f t="shared" si="3"/>
        <v>76143</v>
      </c>
      <c r="I25" s="15"/>
    </row>
    <row r="26" spans="1:9" ht="24.75" customHeight="1">
      <c r="A26" s="15">
        <v>22</v>
      </c>
      <c r="B26" s="15" t="s">
        <v>104</v>
      </c>
      <c r="C26" s="15">
        <v>98</v>
      </c>
      <c r="D26" s="15">
        <v>126.24</v>
      </c>
      <c r="E26" s="15">
        <f t="shared" si="0"/>
        <v>50496</v>
      </c>
      <c r="F26" s="15">
        <f t="shared" si="1"/>
        <v>49486.08</v>
      </c>
      <c r="G26" s="15">
        <f t="shared" si="2"/>
        <v>24743.04</v>
      </c>
      <c r="H26" s="15">
        <f t="shared" si="3"/>
        <v>24743.04</v>
      </c>
      <c r="I26" s="15"/>
    </row>
    <row r="27" spans="1:9" ht="24.75" customHeight="1">
      <c r="A27" s="15">
        <v>23</v>
      </c>
      <c r="B27" s="15" t="s">
        <v>105</v>
      </c>
      <c r="C27" s="15">
        <v>98</v>
      </c>
      <c r="D27" s="15">
        <v>108.6</v>
      </c>
      <c r="E27" s="15">
        <f t="shared" si="0"/>
        <v>43440</v>
      </c>
      <c r="F27" s="15">
        <f t="shared" si="1"/>
        <v>42571.2</v>
      </c>
      <c r="G27" s="15">
        <f t="shared" si="2"/>
        <v>21285.6</v>
      </c>
      <c r="H27" s="15">
        <f t="shared" si="3"/>
        <v>21285.6</v>
      </c>
      <c r="I27" s="15"/>
    </row>
    <row r="28" spans="1:9" ht="24.75" customHeight="1">
      <c r="A28" s="15">
        <v>24</v>
      </c>
      <c r="B28" s="15" t="s">
        <v>106</v>
      </c>
      <c r="C28" s="15">
        <v>100</v>
      </c>
      <c r="D28" s="15">
        <v>43.56</v>
      </c>
      <c r="E28" s="15">
        <f t="shared" si="0"/>
        <v>17424</v>
      </c>
      <c r="F28" s="15">
        <f t="shared" si="1"/>
        <v>17424</v>
      </c>
      <c r="G28" s="15">
        <f t="shared" si="2"/>
        <v>8712</v>
      </c>
      <c r="H28" s="15">
        <f t="shared" si="3"/>
        <v>8712</v>
      </c>
      <c r="I28" s="15"/>
    </row>
    <row r="29" spans="1:9" ht="24.75" customHeight="1">
      <c r="A29" s="15">
        <v>25</v>
      </c>
      <c r="B29" s="15" t="s">
        <v>76</v>
      </c>
      <c r="C29" s="15">
        <v>98</v>
      </c>
      <c r="D29" s="15">
        <v>41.85</v>
      </c>
      <c r="E29" s="15">
        <f t="shared" si="0"/>
        <v>16740</v>
      </c>
      <c r="F29" s="15">
        <f t="shared" si="1"/>
        <v>16405.2</v>
      </c>
      <c r="G29" s="15">
        <f t="shared" si="2"/>
        <v>8202.6</v>
      </c>
      <c r="H29" s="15">
        <f t="shared" si="3"/>
        <v>8202.6</v>
      </c>
      <c r="I29" s="15"/>
    </row>
    <row r="30" spans="1:9" ht="24.75" customHeight="1">
      <c r="A30" s="15">
        <v>26</v>
      </c>
      <c r="B30" s="15" t="s">
        <v>56</v>
      </c>
      <c r="C30" s="15">
        <v>98</v>
      </c>
      <c r="D30" s="15">
        <v>60.825</v>
      </c>
      <c r="E30" s="15">
        <f t="shared" si="0"/>
        <v>24330</v>
      </c>
      <c r="F30" s="15">
        <f t="shared" si="1"/>
        <v>23843.4</v>
      </c>
      <c r="G30" s="15">
        <f t="shared" si="2"/>
        <v>11921.7</v>
      </c>
      <c r="H30" s="15">
        <f t="shared" si="3"/>
        <v>11921.7</v>
      </c>
      <c r="I30" s="15"/>
    </row>
    <row r="31" spans="1:9" ht="24.75" customHeight="1">
      <c r="A31" s="15">
        <v>27</v>
      </c>
      <c r="B31" s="15" t="s">
        <v>77</v>
      </c>
      <c r="C31" s="15">
        <v>97</v>
      </c>
      <c r="D31" s="15">
        <v>39.84</v>
      </c>
      <c r="E31" s="15">
        <f t="shared" si="0"/>
        <v>15936.000000000002</v>
      </c>
      <c r="F31" s="15">
        <f t="shared" si="1"/>
        <v>15457.920000000002</v>
      </c>
      <c r="G31" s="15">
        <f t="shared" si="2"/>
        <v>7728.960000000001</v>
      </c>
      <c r="H31" s="15">
        <f t="shared" si="3"/>
        <v>7728.960000000001</v>
      </c>
      <c r="I31" s="15"/>
    </row>
    <row r="32" spans="1:9" ht="24.75" customHeight="1">
      <c r="A32" s="15">
        <v>28</v>
      </c>
      <c r="B32" s="15" t="s">
        <v>107</v>
      </c>
      <c r="C32" s="15">
        <v>97</v>
      </c>
      <c r="D32" s="15">
        <v>1200</v>
      </c>
      <c r="E32" s="15">
        <f t="shared" si="0"/>
        <v>480000</v>
      </c>
      <c r="F32" s="15">
        <f t="shared" si="1"/>
        <v>465600</v>
      </c>
      <c r="G32" s="15">
        <f t="shared" si="2"/>
        <v>232800</v>
      </c>
      <c r="H32" s="15">
        <f t="shared" si="3"/>
        <v>232800</v>
      </c>
      <c r="I32" s="15"/>
    </row>
    <row r="33" spans="1:9" ht="24.75" customHeight="1">
      <c r="A33" s="15">
        <v>29</v>
      </c>
      <c r="B33" s="15" t="s">
        <v>78</v>
      </c>
      <c r="C33" s="15">
        <v>97</v>
      </c>
      <c r="D33" s="15">
        <v>120.12</v>
      </c>
      <c r="E33" s="15">
        <f t="shared" si="0"/>
        <v>48048</v>
      </c>
      <c r="F33" s="15">
        <f t="shared" si="1"/>
        <v>46606.56</v>
      </c>
      <c r="G33" s="15">
        <f t="shared" si="2"/>
        <v>23303.28</v>
      </c>
      <c r="H33" s="15">
        <f t="shared" si="3"/>
        <v>23303.28</v>
      </c>
      <c r="I33" s="15"/>
    </row>
    <row r="34" spans="1:9" ht="24.75" customHeight="1">
      <c r="A34" s="15">
        <v>30</v>
      </c>
      <c r="B34" s="15" t="s">
        <v>108</v>
      </c>
      <c r="C34" s="15">
        <v>98</v>
      </c>
      <c r="D34" s="15">
        <v>117.78</v>
      </c>
      <c r="E34" s="15">
        <f t="shared" si="0"/>
        <v>47112</v>
      </c>
      <c r="F34" s="15">
        <f t="shared" si="1"/>
        <v>46169.76</v>
      </c>
      <c r="G34" s="15">
        <f t="shared" si="2"/>
        <v>23084.88</v>
      </c>
      <c r="H34" s="15">
        <f t="shared" si="3"/>
        <v>23084.88</v>
      </c>
      <c r="I34" s="15"/>
    </row>
    <row r="35" spans="1:9" ht="24.75" customHeight="1">
      <c r="A35" s="15">
        <v>31</v>
      </c>
      <c r="B35" s="15" t="s">
        <v>79</v>
      </c>
      <c r="C35" s="15">
        <v>98</v>
      </c>
      <c r="D35" s="15">
        <v>152.055</v>
      </c>
      <c r="E35" s="15">
        <f t="shared" si="0"/>
        <v>60822</v>
      </c>
      <c r="F35" s="15">
        <f t="shared" si="1"/>
        <v>59605.56</v>
      </c>
      <c r="G35" s="15">
        <f t="shared" si="2"/>
        <v>29802.78</v>
      </c>
      <c r="H35" s="15">
        <f t="shared" si="3"/>
        <v>29802.78</v>
      </c>
      <c r="I35" s="15"/>
    </row>
    <row r="36" spans="1:9" ht="24.75" customHeight="1">
      <c r="A36" s="15">
        <v>32</v>
      </c>
      <c r="B36" s="15" t="s">
        <v>109</v>
      </c>
      <c r="C36" s="15">
        <v>99</v>
      </c>
      <c r="D36" s="15">
        <v>33.36</v>
      </c>
      <c r="E36" s="15">
        <f t="shared" si="0"/>
        <v>13344</v>
      </c>
      <c r="F36" s="15">
        <f t="shared" si="1"/>
        <v>13210.56</v>
      </c>
      <c r="G36" s="15">
        <f t="shared" si="2"/>
        <v>6605.28</v>
      </c>
      <c r="H36" s="15">
        <f t="shared" si="3"/>
        <v>6605.28</v>
      </c>
      <c r="I36" s="15"/>
    </row>
    <row r="37" spans="1:9" ht="24.75" customHeight="1">
      <c r="A37" s="15">
        <v>33</v>
      </c>
      <c r="B37" s="15" t="s">
        <v>57</v>
      </c>
      <c r="C37" s="15">
        <v>98</v>
      </c>
      <c r="D37" s="15">
        <v>66.255</v>
      </c>
      <c r="E37" s="15">
        <f t="shared" si="0"/>
        <v>26502</v>
      </c>
      <c r="F37" s="15">
        <f t="shared" si="1"/>
        <v>25971.96</v>
      </c>
      <c r="G37" s="15">
        <f t="shared" si="2"/>
        <v>12985.98</v>
      </c>
      <c r="H37" s="15">
        <f t="shared" si="3"/>
        <v>12985.98</v>
      </c>
      <c r="I37" s="15"/>
    </row>
    <row r="38" spans="1:9" ht="24.75" customHeight="1">
      <c r="A38" s="15">
        <v>34</v>
      </c>
      <c r="B38" s="15" t="s">
        <v>58</v>
      </c>
      <c r="C38" s="15">
        <v>97</v>
      </c>
      <c r="D38" s="15">
        <v>17.94</v>
      </c>
      <c r="E38" s="15">
        <f t="shared" si="0"/>
        <v>7176.000000000001</v>
      </c>
      <c r="F38" s="15">
        <f t="shared" si="1"/>
        <v>6960.720000000001</v>
      </c>
      <c r="G38" s="15">
        <f t="shared" si="2"/>
        <v>3480.3600000000006</v>
      </c>
      <c r="H38" s="15">
        <f t="shared" si="3"/>
        <v>3480.3600000000006</v>
      </c>
      <c r="I38" s="15"/>
    </row>
    <row r="39" spans="1:9" ht="24.75" customHeight="1">
      <c r="A39" s="15">
        <v>35</v>
      </c>
      <c r="B39" s="15" t="s">
        <v>59</v>
      </c>
      <c r="C39" s="15">
        <v>98</v>
      </c>
      <c r="D39" s="15">
        <v>36.075</v>
      </c>
      <c r="E39" s="15">
        <f t="shared" si="0"/>
        <v>14430.000000000002</v>
      </c>
      <c r="F39" s="15">
        <f t="shared" si="1"/>
        <v>14141.400000000001</v>
      </c>
      <c r="G39" s="15">
        <f t="shared" si="2"/>
        <v>7070.700000000001</v>
      </c>
      <c r="H39" s="15">
        <f t="shared" si="3"/>
        <v>7070.700000000001</v>
      </c>
      <c r="I39" s="15"/>
    </row>
    <row r="40" spans="1:9" ht="24.75" customHeight="1">
      <c r="A40" s="15">
        <v>36</v>
      </c>
      <c r="B40" s="15" t="s">
        <v>60</v>
      </c>
      <c r="C40" s="15">
        <v>98</v>
      </c>
      <c r="D40" s="15">
        <v>78.15</v>
      </c>
      <c r="E40" s="15">
        <f t="shared" si="0"/>
        <v>31260.000000000004</v>
      </c>
      <c r="F40" s="15">
        <f t="shared" si="1"/>
        <v>30634.800000000003</v>
      </c>
      <c r="G40" s="15">
        <f t="shared" si="2"/>
        <v>15317.400000000001</v>
      </c>
      <c r="H40" s="15">
        <f t="shared" si="3"/>
        <v>15317.400000000001</v>
      </c>
      <c r="I40" s="15"/>
    </row>
    <row r="41" spans="1:9" ht="24.75" customHeight="1">
      <c r="A41" s="15">
        <v>37</v>
      </c>
      <c r="B41" s="15" t="s">
        <v>80</v>
      </c>
      <c r="C41" s="15">
        <v>98</v>
      </c>
      <c r="D41" s="15">
        <v>19.17</v>
      </c>
      <c r="E41" s="15">
        <f t="shared" si="0"/>
        <v>7668.000000000001</v>
      </c>
      <c r="F41" s="15">
        <f t="shared" si="1"/>
        <v>7514.640000000001</v>
      </c>
      <c r="G41" s="15">
        <f t="shared" si="2"/>
        <v>3757.3200000000006</v>
      </c>
      <c r="H41" s="15">
        <f t="shared" si="3"/>
        <v>3757.3200000000006</v>
      </c>
      <c r="I41" s="15"/>
    </row>
    <row r="42" spans="1:9" ht="24.75" customHeight="1">
      <c r="A42" s="15">
        <v>38</v>
      </c>
      <c r="B42" s="15" t="s">
        <v>110</v>
      </c>
      <c r="C42" s="15">
        <v>98</v>
      </c>
      <c r="D42" s="15">
        <v>78.51</v>
      </c>
      <c r="E42" s="15">
        <f t="shared" si="0"/>
        <v>31404.000000000004</v>
      </c>
      <c r="F42" s="15">
        <f t="shared" si="1"/>
        <v>30775.920000000006</v>
      </c>
      <c r="G42" s="15">
        <f t="shared" si="2"/>
        <v>15387.960000000003</v>
      </c>
      <c r="H42" s="15">
        <f t="shared" si="3"/>
        <v>15387.960000000003</v>
      </c>
      <c r="I42" s="15"/>
    </row>
    <row r="43" spans="1:9" ht="24.75" customHeight="1">
      <c r="A43" s="15">
        <v>39</v>
      </c>
      <c r="B43" s="15" t="s">
        <v>81</v>
      </c>
      <c r="C43" s="15">
        <v>97</v>
      </c>
      <c r="D43" s="15">
        <v>187.815</v>
      </c>
      <c r="E43" s="15">
        <f t="shared" si="0"/>
        <v>75126</v>
      </c>
      <c r="F43" s="15">
        <f t="shared" si="1"/>
        <v>72872.22</v>
      </c>
      <c r="G43" s="15">
        <f t="shared" si="2"/>
        <v>36436.11</v>
      </c>
      <c r="H43" s="15">
        <f t="shared" si="3"/>
        <v>36436.11</v>
      </c>
      <c r="I43" s="15"/>
    </row>
    <row r="44" spans="1:9" ht="24.75" customHeight="1">
      <c r="A44" s="15">
        <v>40</v>
      </c>
      <c r="B44" s="15" t="s">
        <v>111</v>
      </c>
      <c r="C44" s="15">
        <v>99</v>
      </c>
      <c r="D44" s="15">
        <v>133.35</v>
      </c>
      <c r="E44" s="15">
        <f t="shared" si="0"/>
        <v>53340</v>
      </c>
      <c r="F44" s="15">
        <f t="shared" si="1"/>
        <v>52806.6</v>
      </c>
      <c r="G44" s="15">
        <f t="shared" si="2"/>
        <v>26403.3</v>
      </c>
      <c r="H44" s="15">
        <f t="shared" si="3"/>
        <v>26403.3</v>
      </c>
      <c r="I44" s="15"/>
    </row>
    <row r="45" spans="1:9" ht="24.75" customHeight="1">
      <c r="A45" s="15">
        <v>41</v>
      </c>
      <c r="B45" s="15" t="s">
        <v>82</v>
      </c>
      <c r="C45" s="15">
        <v>99</v>
      </c>
      <c r="D45" s="15">
        <v>32.775</v>
      </c>
      <c r="E45" s="15">
        <f t="shared" si="0"/>
        <v>13110</v>
      </c>
      <c r="F45" s="15">
        <f t="shared" si="1"/>
        <v>12978.9</v>
      </c>
      <c r="G45" s="15">
        <f t="shared" si="2"/>
        <v>6489.45</v>
      </c>
      <c r="H45" s="15">
        <f t="shared" si="3"/>
        <v>6489.45</v>
      </c>
      <c r="I45" s="15"/>
    </row>
    <row r="46" spans="1:9" ht="24.75" customHeight="1">
      <c r="A46" s="15">
        <v>42</v>
      </c>
      <c r="B46" s="15" t="s">
        <v>112</v>
      </c>
      <c r="C46" s="15">
        <v>99</v>
      </c>
      <c r="D46" s="15">
        <v>65.67</v>
      </c>
      <c r="E46" s="15">
        <f t="shared" si="0"/>
        <v>26268</v>
      </c>
      <c r="F46" s="15">
        <f t="shared" si="1"/>
        <v>26005.32</v>
      </c>
      <c r="G46" s="15">
        <f t="shared" si="2"/>
        <v>13002.66</v>
      </c>
      <c r="H46" s="15">
        <f t="shared" si="3"/>
        <v>13002.66</v>
      </c>
      <c r="I46" s="15"/>
    </row>
    <row r="47" spans="1:9" ht="24.75" customHeight="1">
      <c r="A47" s="15">
        <v>43</v>
      </c>
      <c r="B47" s="15" t="s">
        <v>83</v>
      </c>
      <c r="C47" s="15">
        <v>98</v>
      </c>
      <c r="D47" s="15">
        <v>1423.44</v>
      </c>
      <c r="E47" s="15">
        <f t="shared" si="0"/>
        <v>569376</v>
      </c>
      <c r="F47" s="15">
        <f t="shared" si="1"/>
        <v>557988.48</v>
      </c>
      <c r="G47" s="15">
        <f t="shared" si="2"/>
        <v>278994.24</v>
      </c>
      <c r="H47" s="15">
        <f t="shared" si="3"/>
        <v>278994.24</v>
      </c>
      <c r="I47" s="15"/>
    </row>
    <row r="48" spans="1:9" ht="24.75" customHeight="1">
      <c r="A48" s="15">
        <v>44</v>
      </c>
      <c r="B48" s="15" t="s">
        <v>113</v>
      </c>
      <c r="C48" s="15">
        <v>99</v>
      </c>
      <c r="D48" s="15">
        <v>30.435</v>
      </c>
      <c r="E48" s="15">
        <f t="shared" si="0"/>
        <v>12174</v>
      </c>
      <c r="F48" s="15">
        <f t="shared" si="1"/>
        <v>12052.26</v>
      </c>
      <c r="G48" s="15">
        <f t="shared" si="2"/>
        <v>6026.13</v>
      </c>
      <c r="H48" s="15">
        <f t="shared" si="3"/>
        <v>6026.13</v>
      </c>
      <c r="I48" s="15"/>
    </row>
    <row r="49" spans="1:9" ht="24.75" customHeight="1">
      <c r="A49" s="15">
        <v>45</v>
      </c>
      <c r="B49" s="15" t="s">
        <v>84</v>
      </c>
      <c r="C49" s="15">
        <v>99</v>
      </c>
      <c r="D49" s="15">
        <v>265.785</v>
      </c>
      <c r="E49" s="15">
        <f t="shared" si="0"/>
        <v>106314.00000000001</v>
      </c>
      <c r="F49" s="15">
        <f t="shared" si="1"/>
        <v>105250.86000000002</v>
      </c>
      <c r="G49" s="15">
        <f t="shared" si="2"/>
        <v>52625.43000000001</v>
      </c>
      <c r="H49" s="15">
        <f t="shared" si="3"/>
        <v>52625.43000000001</v>
      </c>
      <c r="I49" s="15"/>
    </row>
    <row r="50" spans="1:9" ht="24.75" customHeight="1">
      <c r="A50" s="15">
        <v>46</v>
      </c>
      <c r="B50" s="15" t="s">
        <v>114</v>
      </c>
      <c r="C50" s="15">
        <v>98</v>
      </c>
      <c r="D50" s="15">
        <v>50.22</v>
      </c>
      <c r="E50" s="15">
        <f t="shared" si="0"/>
        <v>20088</v>
      </c>
      <c r="F50" s="15">
        <f t="shared" si="1"/>
        <v>19686.24</v>
      </c>
      <c r="G50" s="15">
        <f t="shared" si="2"/>
        <v>9843.12</v>
      </c>
      <c r="H50" s="15">
        <f t="shared" si="3"/>
        <v>9843.12</v>
      </c>
      <c r="I50" s="15"/>
    </row>
    <row r="51" spans="1:9" ht="24.75" customHeight="1">
      <c r="A51" s="15">
        <v>47</v>
      </c>
      <c r="B51" s="15" t="s">
        <v>85</v>
      </c>
      <c r="C51" s="15">
        <v>97</v>
      </c>
      <c r="D51" s="15">
        <v>149.52</v>
      </c>
      <c r="E51" s="15">
        <f t="shared" si="0"/>
        <v>59808.00000000001</v>
      </c>
      <c r="F51" s="15">
        <f t="shared" si="1"/>
        <v>58013.76000000001</v>
      </c>
      <c r="G51" s="15">
        <f t="shared" si="2"/>
        <v>29006.880000000005</v>
      </c>
      <c r="H51" s="15">
        <f t="shared" si="3"/>
        <v>29006.880000000005</v>
      </c>
      <c r="I51" s="15"/>
    </row>
    <row r="52" spans="1:9" ht="24.75" customHeight="1">
      <c r="A52" s="15">
        <v>48</v>
      </c>
      <c r="B52" s="15" t="s">
        <v>115</v>
      </c>
      <c r="C52" s="15">
        <v>99</v>
      </c>
      <c r="D52" s="15">
        <v>68.205</v>
      </c>
      <c r="E52" s="15">
        <f t="shared" si="0"/>
        <v>27282</v>
      </c>
      <c r="F52" s="15">
        <f t="shared" si="1"/>
        <v>27009.18</v>
      </c>
      <c r="G52" s="15">
        <f t="shared" si="2"/>
        <v>13504.59</v>
      </c>
      <c r="H52" s="15">
        <f t="shared" si="3"/>
        <v>13504.59</v>
      </c>
      <c r="I52" s="15"/>
    </row>
    <row r="53" spans="1:9" ht="24.75" customHeight="1">
      <c r="A53" s="15">
        <v>49</v>
      </c>
      <c r="B53" s="15" t="s">
        <v>86</v>
      </c>
      <c r="C53" s="15">
        <v>98</v>
      </c>
      <c r="D53" s="15">
        <v>61.185</v>
      </c>
      <c r="E53" s="15">
        <f t="shared" si="0"/>
        <v>24474</v>
      </c>
      <c r="F53" s="15">
        <f t="shared" si="1"/>
        <v>23984.52</v>
      </c>
      <c r="G53" s="15">
        <f t="shared" si="2"/>
        <v>11992.26</v>
      </c>
      <c r="H53" s="15">
        <f t="shared" si="3"/>
        <v>11992.26</v>
      </c>
      <c r="I53" s="15"/>
    </row>
    <row r="54" spans="1:9" ht="24.75" customHeight="1">
      <c r="A54" s="15">
        <v>50</v>
      </c>
      <c r="B54" s="15" t="s">
        <v>116</v>
      </c>
      <c r="C54" s="15">
        <v>97</v>
      </c>
      <c r="D54" s="15">
        <v>79.83</v>
      </c>
      <c r="E54" s="15">
        <f t="shared" si="0"/>
        <v>31932</v>
      </c>
      <c r="F54" s="15">
        <f t="shared" si="1"/>
        <v>30974.04</v>
      </c>
      <c r="G54" s="15">
        <f t="shared" si="2"/>
        <v>15487.02</v>
      </c>
      <c r="H54" s="15">
        <f t="shared" si="3"/>
        <v>15487.02</v>
      </c>
      <c r="I54" s="15"/>
    </row>
    <row r="55" spans="1:9" ht="24.75" customHeight="1">
      <c r="A55" s="15">
        <v>51</v>
      </c>
      <c r="B55" s="15" t="s">
        <v>87</v>
      </c>
      <c r="C55" s="15">
        <v>99</v>
      </c>
      <c r="D55" s="15">
        <v>34.785</v>
      </c>
      <c r="E55" s="15">
        <f t="shared" si="0"/>
        <v>13913.999999999998</v>
      </c>
      <c r="F55" s="15">
        <f t="shared" si="1"/>
        <v>13774.859999999997</v>
      </c>
      <c r="G55" s="15">
        <f t="shared" si="2"/>
        <v>6887.4299999999985</v>
      </c>
      <c r="H55" s="15">
        <f t="shared" si="3"/>
        <v>6887.4299999999985</v>
      </c>
      <c r="I55" s="15"/>
    </row>
    <row r="56" spans="1:9" ht="24.75" customHeight="1">
      <c r="A56" s="15">
        <v>52</v>
      </c>
      <c r="B56" s="15" t="s">
        <v>117</v>
      </c>
      <c r="C56" s="15">
        <v>97</v>
      </c>
      <c r="D56" s="15">
        <v>95.25</v>
      </c>
      <c r="E56" s="15">
        <f t="shared" si="0"/>
        <v>38100</v>
      </c>
      <c r="F56" s="15">
        <f t="shared" si="1"/>
        <v>36957</v>
      </c>
      <c r="G56" s="15">
        <f t="shared" si="2"/>
        <v>18478.5</v>
      </c>
      <c r="H56" s="15">
        <f t="shared" si="3"/>
        <v>18478.5</v>
      </c>
      <c r="I56" s="15"/>
    </row>
    <row r="57" spans="1:9" ht="24.75" customHeight="1">
      <c r="A57" s="15">
        <v>53</v>
      </c>
      <c r="B57" s="15" t="s">
        <v>88</v>
      </c>
      <c r="C57" s="15">
        <v>99</v>
      </c>
      <c r="D57" s="15">
        <v>136.455</v>
      </c>
      <c r="E57" s="15">
        <f t="shared" si="0"/>
        <v>54582.00000000001</v>
      </c>
      <c r="F57" s="15">
        <f t="shared" si="1"/>
        <v>54036.18000000001</v>
      </c>
      <c r="G57" s="15">
        <f t="shared" si="2"/>
        <v>27018.090000000004</v>
      </c>
      <c r="H57" s="15">
        <f t="shared" si="3"/>
        <v>27018.090000000004</v>
      </c>
      <c r="I57" s="15"/>
    </row>
    <row r="58" spans="1:9" ht="24.75" customHeight="1">
      <c r="A58" s="15">
        <v>54</v>
      </c>
      <c r="B58" s="15" t="s">
        <v>118</v>
      </c>
      <c r="C58" s="15">
        <v>98</v>
      </c>
      <c r="D58" s="15">
        <v>181.53</v>
      </c>
      <c r="E58" s="15">
        <f t="shared" si="0"/>
        <v>72612</v>
      </c>
      <c r="F58" s="15">
        <f t="shared" si="1"/>
        <v>71159.76</v>
      </c>
      <c r="G58" s="15">
        <f t="shared" si="2"/>
        <v>35579.88</v>
      </c>
      <c r="H58" s="15">
        <f t="shared" si="3"/>
        <v>35579.88</v>
      </c>
      <c r="I58" s="15"/>
    </row>
    <row r="59" spans="1:9" ht="24.75" customHeight="1">
      <c r="A59" s="15">
        <v>55</v>
      </c>
      <c r="B59" s="15" t="s">
        <v>56</v>
      </c>
      <c r="C59" s="15">
        <v>98</v>
      </c>
      <c r="D59" s="15">
        <v>33.225</v>
      </c>
      <c r="E59" s="15">
        <f t="shared" si="0"/>
        <v>13290</v>
      </c>
      <c r="F59" s="15">
        <f t="shared" si="1"/>
        <v>13024.2</v>
      </c>
      <c r="G59" s="15">
        <f t="shared" si="2"/>
        <v>6512.1</v>
      </c>
      <c r="H59" s="15">
        <f t="shared" si="3"/>
        <v>6512.1</v>
      </c>
      <c r="I59" s="15"/>
    </row>
    <row r="60" spans="1:9" ht="24.75" customHeight="1">
      <c r="A60" s="15">
        <v>56</v>
      </c>
      <c r="B60" s="15" t="s">
        <v>119</v>
      </c>
      <c r="C60" s="15">
        <v>97</v>
      </c>
      <c r="D60" s="15">
        <v>102.6</v>
      </c>
      <c r="E60" s="15">
        <f t="shared" si="0"/>
        <v>41040</v>
      </c>
      <c r="F60" s="15">
        <f t="shared" si="1"/>
        <v>39808.8</v>
      </c>
      <c r="G60" s="15">
        <f t="shared" si="2"/>
        <v>19904.4</v>
      </c>
      <c r="H60" s="15">
        <f t="shared" si="3"/>
        <v>19904.4</v>
      </c>
      <c r="I60" s="15"/>
    </row>
    <row r="61" spans="1:9" ht="24.75" customHeight="1">
      <c r="A61" s="15">
        <v>57</v>
      </c>
      <c r="B61" s="15" t="s">
        <v>89</v>
      </c>
      <c r="C61" s="15">
        <v>97</v>
      </c>
      <c r="D61" s="15">
        <v>89.325</v>
      </c>
      <c r="E61" s="15">
        <f t="shared" si="0"/>
        <v>35730</v>
      </c>
      <c r="F61" s="15">
        <f t="shared" si="1"/>
        <v>34658.1</v>
      </c>
      <c r="G61" s="15">
        <f t="shared" si="2"/>
        <v>17329.05</v>
      </c>
      <c r="H61" s="15">
        <f t="shared" si="3"/>
        <v>17329.05</v>
      </c>
      <c r="I61" s="15"/>
    </row>
    <row r="62" spans="1:9" ht="24.75" customHeight="1">
      <c r="A62" s="15">
        <v>58</v>
      </c>
      <c r="B62" s="15" t="s">
        <v>120</v>
      </c>
      <c r="C62" s="15">
        <v>99</v>
      </c>
      <c r="D62" s="15">
        <v>61.995</v>
      </c>
      <c r="E62" s="15">
        <f t="shared" si="0"/>
        <v>24798</v>
      </c>
      <c r="F62" s="15">
        <f t="shared" si="1"/>
        <v>24550.02</v>
      </c>
      <c r="G62" s="15">
        <f t="shared" si="2"/>
        <v>12275.01</v>
      </c>
      <c r="H62" s="15">
        <f t="shared" si="3"/>
        <v>12275.01</v>
      </c>
      <c r="I62" s="15"/>
    </row>
    <row r="63" spans="1:9" ht="24.75" customHeight="1">
      <c r="A63" s="15">
        <v>59</v>
      </c>
      <c r="B63" s="15" t="s">
        <v>90</v>
      </c>
      <c r="C63" s="15">
        <v>98</v>
      </c>
      <c r="D63" s="15">
        <v>74.79</v>
      </c>
      <c r="E63" s="15">
        <f t="shared" si="0"/>
        <v>29916.000000000004</v>
      </c>
      <c r="F63" s="15">
        <f t="shared" si="1"/>
        <v>29317.680000000004</v>
      </c>
      <c r="G63" s="15">
        <f t="shared" si="2"/>
        <v>14658.840000000002</v>
      </c>
      <c r="H63" s="15">
        <f t="shared" si="3"/>
        <v>14658.840000000002</v>
      </c>
      <c r="I63" s="15"/>
    </row>
    <row r="64" spans="1:9" ht="24.75" customHeight="1">
      <c r="A64" s="15">
        <v>60</v>
      </c>
      <c r="B64" s="15" t="s">
        <v>121</v>
      </c>
      <c r="C64" s="15">
        <v>98</v>
      </c>
      <c r="D64" s="15">
        <v>49.59</v>
      </c>
      <c r="E64" s="15">
        <f t="shared" si="0"/>
        <v>19836</v>
      </c>
      <c r="F64" s="15">
        <f t="shared" si="1"/>
        <v>19439.28</v>
      </c>
      <c r="G64" s="15">
        <f t="shared" si="2"/>
        <v>9719.64</v>
      </c>
      <c r="H64" s="15">
        <f t="shared" si="3"/>
        <v>9719.64</v>
      </c>
      <c r="I64" s="15"/>
    </row>
    <row r="65" spans="1:9" ht="24.75" customHeight="1">
      <c r="A65" s="35" t="s">
        <v>91</v>
      </c>
      <c r="B65" s="36"/>
      <c r="C65" s="37"/>
      <c r="D65" s="15">
        <f>SUM(D5:D64)</f>
        <v>20625.749999999996</v>
      </c>
      <c r="E65" s="15">
        <f>SUM(E5:E64)</f>
        <v>8250300</v>
      </c>
      <c r="F65" s="15">
        <f>SUM(F5:F64)</f>
        <v>8080888.979999999</v>
      </c>
      <c r="G65" s="15">
        <f>SUM(G5:G64)</f>
        <v>4040444.4899999993</v>
      </c>
      <c r="H65" s="15">
        <f>SUM(H5:H64)</f>
        <v>4040444.4899999993</v>
      </c>
      <c r="I65" s="15"/>
    </row>
  </sheetData>
  <sheetProtection/>
  <mergeCells count="10">
    <mergeCell ref="A65:C65"/>
    <mergeCell ref="C3:C4"/>
    <mergeCell ref="A2:B2"/>
    <mergeCell ref="A1:I1"/>
    <mergeCell ref="A3:A4"/>
    <mergeCell ref="B3:B4"/>
    <mergeCell ref="D3:E3"/>
    <mergeCell ref="F3:F4"/>
    <mergeCell ref="G3:H3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20" sqref="F20"/>
    </sheetView>
  </sheetViews>
  <sheetFormatPr defaultColWidth="9.00390625" defaultRowHeight="24.75" customHeight="1"/>
  <cols>
    <col min="1" max="9" width="13.125" style="0" customWidth="1"/>
  </cols>
  <sheetData>
    <row r="1" spans="1:9" ht="27.75" customHeight="1">
      <c r="A1" s="41" t="s">
        <v>122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40" t="s">
        <v>125</v>
      </c>
      <c r="B2" s="40"/>
      <c r="C2" s="1"/>
      <c r="D2" s="1"/>
      <c r="E2" s="1"/>
      <c r="F2" s="1"/>
      <c r="G2" s="1"/>
      <c r="H2" s="2"/>
      <c r="I2" s="3"/>
    </row>
    <row r="3" spans="1:9" ht="27.75" customHeight="1">
      <c r="A3" s="38" t="s">
        <v>123</v>
      </c>
      <c r="B3" s="44" t="s">
        <v>63</v>
      </c>
      <c r="C3" s="38" t="s">
        <v>67</v>
      </c>
      <c r="D3" s="45" t="s">
        <v>66</v>
      </c>
      <c r="E3" s="46"/>
      <c r="F3" s="47" t="s">
        <v>68</v>
      </c>
      <c r="G3" s="49" t="s">
        <v>0</v>
      </c>
      <c r="H3" s="50"/>
      <c r="I3" s="51" t="s">
        <v>1</v>
      </c>
    </row>
    <row r="4" spans="1:9" ht="27.75" customHeight="1">
      <c r="A4" s="43"/>
      <c r="B4" s="43"/>
      <c r="C4" s="39"/>
      <c r="D4" s="4" t="s">
        <v>2</v>
      </c>
      <c r="E4" s="4" t="s">
        <v>3</v>
      </c>
      <c r="F4" s="48"/>
      <c r="G4" s="6" t="s">
        <v>4</v>
      </c>
      <c r="H4" s="5" t="s">
        <v>5</v>
      </c>
      <c r="I4" s="52"/>
    </row>
    <row r="5" spans="1:9" ht="22.5" customHeight="1">
      <c r="A5" s="17">
        <v>1</v>
      </c>
      <c r="B5" s="17" t="s">
        <v>6</v>
      </c>
      <c r="C5" s="17">
        <v>80</v>
      </c>
      <c r="D5" s="17">
        <v>139.995</v>
      </c>
      <c r="E5" s="17">
        <f>D5*400</f>
        <v>55998</v>
      </c>
      <c r="F5" s="17">
        <f>D5*400*C5/100</f>
        <v>44798.4</v>
      </c>
      <c r="G5" s="17">
        <f>F5/2</f>
        <v>22399.2</v>
      </c>
      <c r="H5" s="17">
        <f>F5/2</f>
        <v>22399.2</v>
      </c>
      <c r="I5" s="17"/>
    </row>
    <row r="6" spans="1:9" ht="22.5" customHeight="1">
      <c r="A6" s="17">
        <v>2</v>
      </c>
      <c r="B6" s="17" t="s">
        <v>7</v>
      </c>
      <c r="C6" s="17">
        <v>98</v>
      </c>
      <c r="D6" s="17">
        <v>1999.995</v>
      </c>
      <c r="E6" s="17">
        <f aca="true" t="shared" si="0" ref="E6:E17">D6*400</f>
        <v>799998</v>
      </c>
      <c r="F6" s="17">
        <f aca="true" t="shared" si="1" ref="F6:F17">D6*400*C6/100</f>
        <v>783998.04</v>
      </c>
      <c r="G6" s="17">
        <f aca="true" t="shared" si="2" ref="G6:G17">F6/2</f>
        <v>391999.02</v>
      </c>
      <c r="H6" s="17">
        <f aca="true" t="shared" si="3" ref="H6:H17">F6/2</f>
        <v>391999.02</v>
      </c>
      <c r="I6" s="17"/>
    </row>
    <row r="7" spans="1:9" ht="22.5" customHeight="1">
      <c r="A7" s="17">
        <v>3</v>
      </c>
      <c r="B7" s="17" t="s">
        <v>8</v>
      </c>
      <c r="C7" s="17">
        <v>99</v>
      </c>
      <c r="D7" s="17">
        <v>354.21</v>
      </c>
      <c r="E7" s="17">
        <f t="shared" si="0"/>
        <v>141684</v>
      </c>
      <c r="F7" s="17">
        <f t="shared" si="1"/>
        <v>140267.16</v>
      </c>
      <c r="G7" s="17">
        <f t="shared" si="2"/>
        <v>70133.58</v>
      </c>
      <c r="H7" s="17">
        <f t="shared" si="3"/>
        <v>70133.58</v>
      </c>
      <c r="I7" s="17"/>
    </row>
    <row r="8" spans="1:9" ht="22.5" customHeight="1">
      <c r="A8" s="17">
        <v>4</v>
      </c>
      <c r="B8" s="17" t="s">
        <v>9</v>
      </c>
      <c r="C8" s="17">
        <v>90</v>
      </c>
      <c r="D8" s="17">
        <v>156</v>
      </c>
      <c r="E8" s="17">
        <f t="shared" si="0"/>
        <v>62400</v>
      </c>
      <c r="F8" s="17">
        <f t="shared" si="1"/>
        <v>56160</v>
      </c>
      <c r="G8" s="17">
        <f t="shared" si="2"/>
        <v>28080</v>
      </c>
      <c r="H8" s="17">
        <f t="shared" si="3"/>
        <v>28080</v>
      </c>
      <c r="I8" s="17"/>
    </row>
    <row r="9" spans="1:9" ht="22.5" customHeight="1">
      <c r="A9" s="17">
        <v>5</v>
      </c>
      <c r="B9" s="17" t="s">
        <v>10</v>
      </c>
      <c r="C9" s="17">
        <v>97</v>
      </c>
      <c r="D9" s="17">
        <v>499.995</v>
      </c>
      <c r="E9" s="17">
        <f t="shared" si="0"/>
        <v>199998</v>
      </c>
      <c r="F9" s="17">
        <f t="shared" si="1"/>
        <v>193998.06</v>
      </c>
      <c r="G9" s="17">
        <f t="shared" si="2"/>
        <v>96999.03</v>
      </c>
      <c r="H9" s="17">
        <f t="shared" si="3"/>
        <v>96999.03</v>
      </c>
      <c r="I9" s="17"/>
    </row>
    <row r="10" spans="1:9" ht="22.5" customHeight="1">
      <c r="A10" s="17">
        <v>6</v>
      </c>
      <c r="B10" s="17" t="s">
        <v>11</v>
      </c>
      <c r="C10" s="17">
        <v>98</v>
      </c>
      <c r="D10" s="17">
        <v>120</v>
      </c>
      <c r="E10" s="17">
        <f t="shared" si="0"/>
        <v>48000</v>
      </c>
      <c r="F10" s="17">
        <f t="shared" si="1"/>
        <v>47040</v>
      </c>
      <c r="G10" s="17">
        <f t="shared" si="2"/>
        <v>23520</v>
      </c>
      <c r="H10" s="17">
        <f t="shared" si="3"/>
        <v>23520</v>
      </c>
      <c r="I10" s="17"/>
    </row>
    <row r="11" spans="1:9" ht="22.5" customHeight="1">
      <c r="A11" s="17">
        <v>7</v>
      </c>
      <c r="B11" s="17" t="s">
        <v>15</v>
      </c>
      <c r="C11" s="17">
        <v>99</v>
      </c>
      <c r="D11" s="17">
        <v>160.005</v>
      </c>
      <c r="E11" s="17">
        <f t="shared" si="0"/>
        <v>64002</v>
      </c>
      <c r="F11" s="17">
        <f t="shared" si="1"/>
        <v>63361.98</v>
      </c>
      <c r="G11" s="17">
        <f t="shared" si="2"/>
        <v>31680.99</v>
      </c>
      <c r="H11" s="17">
        <f t="shared" si="3"/>
        <v>31680.99</v>
      </c>
      <c r="I11" s="17"/>
    </row>
    <row r="12" spans="1:9" ht="22.5" customHeight="1">
      <c r="A12" s="17">
        <v>8</v>
      </c>
      <c r="B12" s="17" t="s">
        <v>14</v>
      </c>
      <c r="C12" s="17">
        <v>99</v>
      </c>
      <c r="D12" s="17">
        <v>31.5</v>
      </c>
      <c r="E12" s="17">
        <f t="shared" si="0"/>
        <v>12600</v>
      </c>
      <c r="F12" s="17">
        <f t="shared" si="1"/>
        <v>12474</v>
      </c>
      <c r="G12" s="17">
        <f t="shared" si="2"/>
        <v>6237</v>
      </c>
      <c r="H12" s="17">
        <f t="shared" si="3"/>
        <v>6237</v>
      </c>
      <c r="I12" s="17"/>
    </row>
    <row r="13" spans="1:9" ht="22.5" customHeight="1">
      <c r="A13" s="17">
        <v>9</v>
      </c>
      <c r="B13" s="17" t="s">
        <v>12</v>
      </c>
      <c r="C13" s="17">
        <v>99</v>
      </c>
      <c r="D13" s="17">
        <v>61.5</v>
      </c>
      <c r="E13" s="17">
        <f t="shared" si="0"/>
        <v>24600</v>
      </c>
      <c r="F13" s="17">
        <f t="shared" si="1"/>
        <v>24354</v>
      </c>
      <c r="G13" s="17">
        <f t="shared" si="2"/>
        <v>12177</v>
      </c>
      <c r="H13" s="17">
        <f t="shared" si="3"/>
        <v>12177</v>
      </c>
      <c r="I13" s="17"/>
    </row>
    <row r="14" spans="1:9" ht="22.5" customHeight="1">
      <c r="A14" s="17">
        <v>10</v>
      </c>
      <c r="B14" s="17" t="s">
        <v>13</v>
      </c>
      <c r="C14" s="17">
        <v>99</v>
      </c>
      <c r="D14" s="17">
        <v>37.5</v>
      </c>
      <c r="E14" s="17">
        <f t="shared" si="0"/>
        <v>15000</v>
      </c>
      <c r="F14" s="17">
        <f t="shared" si="1"/>
        <v>14850</v>
      </c>
      <c r="G14" s="17">
        <f t="shared" si="2"/>
        <v>7425</v>
      </c>
      <c r="H14" s="17">
        <f t="shared" si="3"/>
        <v>7425</v>
      </c>
      <c r="I14" s="17"/>
    </row>
    <row r="15" spans="1:9" ht="22.5" customHeight="1">
      <c r="A15" s="17">
        <v>11</v>
      </c>
      <c r="B15" s="17" t="s">
        <v>17</v>
      </c>
      <c r="C15" s="17">
        <v>98</v>
      </c>
      <c r="D15" s="17">
        <v>18.99</v>
      </c>
      <c r="E15" s="17">
        <f t="shared" si="0"/>
        <v>7595.999999999999</v>
      </c>
      <c r="F15" s="17">
        <f t="shared" si="1"/>
        <v>7444.079999999999</v>
      </c>
      <c r="G15" s="17">
        <f t="shared" si="2"/>
        <v>3722.0399999999995</v>
      </c>
      <c r="H15" s="17">
        <f t="shared" si="3"/>
        <v>3722.0399999999995</v>
      </c>
      <c r="I15" s="17"/>
    </row>
    <row r="16" spans="1:9" ht="22.5" customHeight="1">
      <c r="A16" s="17">
        <v>12</v>
      </c>
      <c r="B16" s="17" t="s">
        <v>18</v>
      </c>
      <c r="C16" s="17">
        <v>97</v>
      </c>
      <c r="D16" s="17">
        <v>14.1</v>
      </c>
      <c r="E16" s="17">
        <f t="shared" si="0"/>
        <v>5640</v>
      </c>
      <c r="F16" s="17">
        <f t="shared" si="1"/>
        <v>5470.8</v>
      </c>
      <c r="G16" s="17">
        <f t="shared" si="2"/>
        <v>2735.4</v>
      </c>
      <c r="H16" s="17">
        <f t="shared" si="3"/>
        <v>2735.4</v>
      </c>
      <c r="I16" s="17"/>
    </row>
    <row r="17" spans="1:9" ht="22.5" customHeight="1">
      <c r="A17" s="17">
        <v>13</v>
      </c>
      <c r="B17" s="17" t="s">
        <v>16</v>
      </c>
      <c r="C17" s="17">
        <v>98</v>
      </c>
      <c r="D17" s="17">
        <v>108.99</v>
      </c>
      <c r="E17" s="17">
        <f t="shared" si="0"/>
        <v>43596</v>
      </c>
      <c r="F17" s="17">
        <f t="shared" si="1"/>
        <v>42724.08</v>
      </c>
      <c r="G17" s="17">
        <f t="shared" si="2"/>
        <v>21362.04</v>
      </c>
      <c r="H17" s="17">
        <f t="shared" si="3"/>
        <v>21362.04</v>
      </c>
      <c r="I17" s="17"/>
    </row>
    <row r="18" spans="1:9" ht="22.5" customHeight="1">
      <c r="A18" s="53" t="s">
        <v>124</v>
      </c>
      <c r="B18" s="54"/>
      <c r="C18" s="55"/>
      <c r="D18" s="17">
        <f>SUM(D5:D17)</f>
        <v>3702.7799999999993</v>
      </c>
      <c r="E18" s="17">
        <f>SUM(E5:E17)</f>
        <v>1481112</v>
      </c>
      <c r="F18" s="17">
        <f>SUM(F5:F17)</f>
        <v>1436940.6000000003</v>
      </c>
      <c r="G18" s="17">
        <f>SUM(G5:G17)</f>
        <v>718470.3000000002</v>
      </c>
      <c r="H18" s="17">
        <f>SUM(H5:H17)</f>
        <v>718470.3000000002</v>
      </c>
      <c r="I18" s="17"/>
    </row>
  </sheetData>
  <sheetProtection/>
  <mergeCells count="10">
    <mergeCell ref="A18:C18"/>
    <mergeCell ref="C3:C4"/>
    <mergeCell ref="D3:E3"/>
    <mergeCell ref="A1:I1"/>
    <mergeCell ref="A2:B2"/>
    <mergeCell ref="A3:A4"/>
    <mergeCell ref="B3:B4"/>
    <mergeCell ref="F3:F4"/>
    <mergeCell ref="G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3" sqref="C3:C4"/>
    </sheetView>
  </sheetViews>
  <sheetFormatPr defaultColWidth="9.00390625" defaultRowHeight="24.75" customHeight="1"/>
  <cols>
    <col min="1" max="9" width="13.125" style="0" customWidth="1"/>
  </cols>
  <sheetData>
    <row r="1" spans="1:9" ht="27.75" customHeight="1">
      <c r="A1" s="41" t="s">
        <v>122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40" t="s">
        <v>126</v>
      </c>
      <c r="B2" s="40"/>
      <c r="C2" s="1"/>
      <c r="D2" s="1"/>
      <c r="E2" s="1"/>
      <c r="F2" s="1"/>
      <c r="G2" s="1"/>
      <c r="H2" s="2"/>
      <c r="I2" s="3"/>
    </row>
    <row r="3" spans="1:9" ht="27.75" customHeight="1">
      <c r="A3" s="38" t="s">
        <v>123</v>
      </c>
      <c r="B3" s="44" t="s">
        <v>63</v>
      </c>
      <c r="C3" s="38" t="s">
        <v>67</v>
      </c>
      <c r="D3" s="45" t="s">
        <v>66</v>
      </c>
      <c r="E3" s="46"/>
      <c r="F3" s="47" t="s">
        <v>68</v>
      </c>
      <c r="G3" s="49" t="s">
        <v>0</v>
      </c>
      <c r="H3" s="50"/>
      <c r="I3" s="51" t="s">
        <v>1</v>
      </c>
    </row>
    <row r="4" spans="1:9" ht="27.75" customHeight="1">
      <c r="A4" s="43"/>
      <c r="B4" s="43"/>
      <c r="C4" s="39"/>
      <c r="D4" s="4" t="s">
        <v>2</v>
      </c>
      <c r="E4" s="4" t="s">
        <v>3</v>
      </c>
      <c r="F4" s="48"/>
      <c r="G4" s="6" t="s">
        <v>4</v>
      </c>
      <c r="H4" s="5" t="s">
        <v>5</v>
      </c>
      <c r="I4" s="52"/>
    </row>
    <row r="5" spans="1:9" ht="24.75" customHeight="1">
      <c r="A5" s="17">
        <v>1</v>
      </c>
      <c r="B5" s="17" t="s">
        <v>26</v>
      </c>
      <c r="C5" s="17">
        <v>100</v>
      </c>
      <c r="D5" s="17">
        <v>1099.995</v>
      </c>
      <c r="E5" s="18">
        <f>D5*400</f>
        <v>439997.99999999994</v>
      </c>
      <c r="F5" s="18">
        <f>D5*400*C5/100</f>
        <v>439997.99999999994</v>
      </c>
      <c r="G5" s="18">
        <f>F5/2</f>
        <v>219998.99999999997</v>
      </c>
      <c r="H5" s="18">
        <f>F5/2</f>
        <v>219998.99999999997</v>
      </c>
      <c r="I5" s="18"/>
    </row>
    <row r="6" spans="1:9" ht="24.75" customHeight="1">
      <c r="A6" s="17">
        <v>2</v>
      </c>
      <c r="B6" s="17" t="s">
        <v>127</v>
      </c>
      <c r="C6" s="17">
        <v>97</v>
      </c>
      <c r="D6" s="17">
        <v>600</v>
      </c>
      <c r="E6" s="18">
        <f>D6*400</f>
        <v>240000</v>
      </c>
      <c r="F6" s="18">
        <f>D6*400*C6/100</f>
        <v>232800</v>
      </c>
      <c r="G6" s="18">
        <f>F6/2</f>
        <v>116400</v>
      </c>
      <c r="H6" s="18">
        <f>F6/2</f>
        <v>116400</v>
      </c>
      <c r="I6" s="18"/>
    </row>
    <row r="7" spans="1:9" ht="24.75" customHeight="1">
      <c r="A7" s="17">
        <v>3</v>
      </c>
      <c r="B7" s="17" t="s">
        <v>27</v>
      </c>
      <c r="C7" s="17">
        <v>99</v>
      </c>
      <c r="D7" s="17">
        <v>499.995</v>
      </c>
      <c r="E7" s="18">
        <f>D7*400</f>
        <v>199998</v>
      </c>
      <c r="F7" s="18">
        <f>D7*400*C7/100</f>
        <v>197998.02</v>
      </c>
      <c r="G7" s="18">
        <f>F7/2</f>
        <v>98999.01</v>
      </c>
      <c r="H7" s="18">
        <f>F7/2</f>
        <v>98999.01</v>
      </c>
      <c r="I7" s="18"/>
    </row>
    <row r="8" spans="1:9" ht="24.75" customHeight="1">
      <c r="A8" s="17">
        <v>4</v>
      </c>
      <c r="B8" s="17" t="s">
        <v>28</v>
      </c>
      <c r="C8" s="17">
        <v>97</v>
      </c>
      <c r="D8" s="17">
        <v>679.995</v>
      </c>
      <c r="E8" s="18">
        <f>D8*400</f>
        <v>271998</v>
      </c>
      <c r="F8" s="18">
        <f>D8*400*C8/100</f>
        <v>263838.06</v>
      </c>
      <c r="G8" s="18">
        <f>F8/2</f>
        <v>131919.03</v>
      </c>
      <c r="H8" s="18">
        <f>F8/2</f>
        <v>131919.03</v>
      </c>
      <c r="I8" s="18"/>
    </row>
    <row r="9" spans="1:9" ht="24.75" customHeight="1">
      <c r="A9" s="17">
        <v>5</v>
      </c>
      <c r="B9" s="17" t="s">
        <v>128</v>
      </c>
      <c r="C9" s="17">
        <v>98</v>
      </c>
      <c r="D9" s="56">
        <v>160.005</v>
      </c>
      <c r="E9" s="57">
        <f>D9*400</f>
        <v>64002</v>
      </c>
      <c r="F9" s="57">
        <f>D9*400*C9/100</f>
        <v>62721.96</v>
      </c>
      <c r="G9" s="57">
        <f>F9/2</f>
        <v>31360.98</v>
      </c>
      <c r="H9" s="57">
        <f>F9/2</f>
        <v>31360.98</v>
      </c>
      <c r="I9" s="18"/>
    </row>
    <row r="10" spans="1:9" ht="24.75" customHeight="1">
      <c r="A10" s="17">
        <v>6</v>
      </c>
      <c r="B10" s="17" t="s">
        <v>129</v>
      </c>
      <c r="C10" s="17">
        <v>98</v>
      </c>
      <c r="D10" s="56"/>
      <c r="E10" s="57"/>
      <c r="F10" s="57"/>
      <c r="G10" s="57"/>
      <c r="H10" s="57"/>
      <c r="I10" s="18"/>
    </row>
    <row r="11" spans="1:9" ht="24.75" customHeight="1">
      <c r="A11" s="17">
        <v>7</v>
      </c>
      <c r="B11" s="17" t="s">
        <v>130</v>
      </c>
      <c r="C11" s="17">
        <v>97</v>
      </c>
      <c r="D11" s="17">
        <v>495</v>
      </c>
      <c r="E11" s="18">
        <f>D11*400</f>
        <v>198000</v>
      </c>
      <c r="F11" s="18">
        <f>D11*400*C11/100</f>
        <v>192060</v>
      </c>
      <c r="G11" s="19">
        <f>F11/2</f>
        <v>96030</v>
      </c>
      <c r="H11" s="18">
        <f>F11/2</f>
        <v>96030</v>
      </c>
      <c r="I11" s="18"/>
    </row>
    <row r="12" spans="1:9" ht="24.75" customHeight="1">
      <c r="A12" s="17">
        <v>8</v>
      </c>
      <c r="B12" s="17" t="s">
        <v>131</v>
      </c>
      <c r="C12" s="17">
        <v>100</v>
      </c>
      <c r="D12" s="17">
        <v>259.995</v>
      </c>
      <c r="E12" s="18">
        <f>D12*400</f>
        <v>103998</v>
      </c>
      <c r="F12" s="18">
        <f>D12*400*C12/100</f>
        <v>103998</v>
      </c>
      <c r="G12" s="19">
        <f>F12/2</f>
        <v>51999</v>
      </c>
      <c r="H12" s="18">
        <f>F12/2</f>
        <v>51999</v>
      </c>
      <c r="I12" s="18"/>
    </row>
    <row r="13" spans="1:9" ht="24.75" customHeight="1">
      <c r="A13" s="17">
        <v>9</v>
      </c>
      <c r="B13" s="17" t="s">
        <v>132</v>
      </c>
      <c r="C13" s="17">
        <v>99</v>
      </c>
      <c r="D13" s="17">
        <v>1200</v>
      </c>
      <c r="E13" s="18">
        <f>D13*400</f>
        <v>480000</v>
      </c>
      <c r="F13" s="18">
        <f>D13*400*C13/100</f>
        <v>475200</v>
      </c>
      <c r="G13" s="19">
        <f>F13/2</f>
        <v>237600</v>
      </c>
      <c r="H13" s="18">
        <f>F13/2</f>
        <v>237600</v>
      </c>
      <c r="I13" s="18"/>
    </row>
    <row r="14" spans="1:9" ht="24.75" customHeight="1">
      <c r="A14" s="53" t="s">
        <v>124</v>
      </c>
      <c r="B14" s="54"/>
      <c r="C14" s="55"/>
      <c r="D14" s="18">
        <f>SUM(D5:D13)</f>
        <v>4994.985</v>
      </c>
      <c r="E14" s="18">
        <f>SUM(E5:E13)</f>
        <v>1997994</v>
      </c>
      <c r="F14" s="18">
        <f>SUM(F5:F13)</f>
        <v>1968614.04</v>
      </c>
      <c r="G14" s="18">
        <f>SUM(G5:G13)</f>
        <v>984307.02</v>
      </c>
      <c r="H14" s="18">
        <f>SUM(H5:H13)</f>
        <v>984307.02</v>
      </c>
      <c r="I14" s="18"/>
    </row>
  </sheetData>
  <sheetProtection/>
  <mergeCells count="15">
    <mergeCell ref="D9:D10"/>
    <mergeCell ref="E9:E10"/>
    <mergeCell ref="F9:F10"/>
    <mergeCell ref="G9:G10"/>
    <mergeCell ref="H9:H10"/>
    <mergeCell ref="A14:C14"/>
    <mergeCell ref="C3:C4"/>
    <mergeCell ref="D3:E3"/>
    <mergeCell ref="A1:I1"/>
    <mergeCell ref="A2:B2"/>
    <mergeCell ref="A3:A4"/>
    <mergeCell ref="B3:B4"/>
    <mergeCell ref="F3:F4"/>
    <mergeCell ref="G3:H3"/>
    <mergeCell ref="I3:I4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:B2"/>
    </sheetView>
  </sheetViews>
  <sheetFormatPr defaultColWidth="9.00390625" defaultRowHeight="24.75" customHeight="1"/>
  <cols>
    <col min="1" max="9" width="13.125" style="0" customWidth="1"/>
    <col min="10" max="12" width="11.625" style="0" customWidth="1"/>
  </cols>
  <sheetData>
    <row r="1" spans="1:9" ht="27.75" customHeight="1">
      <c r="A1" s="41" t="s">
        <v>122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40" t="s">
        <v>133</v>
      </c>
      <c r="B2" s="40"/>
      <c r="C2" s="1"/>
      <c r="D2" s="1"/>
      <c r="E2" s="1"/>
      <c r="F2" s="1"/>
      <c r="G2" s="1"/>
      <c r="H2" s="2"/>
      <c r="I2" s="3"/>
    </row>
    <row r="3" spans="1:9" ht="27.75" customHeight="1">
      <c r="A3" s="38" t="s">
        <v>123</v>
      </c>
      <c r="B3" s="44" t="s">
        <v>63</v>
      </c>
      <c r="C3" s="38" t="s">
        <v>67</v>
      </c>
      <c r="D3" s="45" t="s">
        <v>66</v>
      </c>
      <c r="E3" s="46"/>
      <c r="F3" s="47" t="s">
        <v>68</v>
      </c>
      <c r="G3" s="49" t="s">
        <v>0</v>
      </c>
      <c r="H3" s="50"/>
      <c r="I3" s="51" t="s">
        <v>1</v>
      </c>
    </row>
    <row r="4" spans="1:9" ht="27.75" customHeight="1">
      <c r="A4" s="43"/>
      <c r="B4" s="43"/>
      <c r="C4" s="39"/>
      <c r="D4" s="4" t="s">
        <v>2</v>
      </c>
      <c r="E4" s="4" t="s">
        <v>3</v>
      </c>
      <c r="F4" s="48"/>
      <c r="G4" s="6" t="s">
        <v>4</v>
      </c>
      <c r="H4" s="5" t="s">
        <v>5</v>
      </c>
      <c r="I4" s="52"/>
    </row>
    <row r="5" spans="1:9" ht="24.75" customHeight="1">
      <c r="A5" s="17">
        <v>1</v>
      </c>
      <c r="B5" s="17" t="s">
        <v>29</v>
      </c>
      <c r="C5" s="17">
        <v>99</v>
      </c>
      <c r="D5" s="17">
        <v>256.005</v>
      </c>
      <c r="E5" s="17">
        <f aca="true" t="shared" si="0" ref="E5:E10">D5*400</f>
        <v>102402</v>
      </c>
      <c r="F5" s="17">
        <f aca="true" t="shared" si="1" ref="F5:F10">D5*400*C5/100</f>
        <v>101377.98</v>
      </c>
      <c r="G5" s="17">
        <f aca="true" t="shared" si="2" ref="G5:G10">F5/2</f>
        <v>50688.99</v>
      </c>
      <c r="H5" s="17">
        <f aca="true" t="shared" si="3" ref="H5:H10">F5/2</f>
        <v>50688.99</v>
      </c>
      <c r="I5" s="17"/>
    </row>
    <row r="6" spans="1:9" ht="24.75" customHeight="1">
      <c r="A6" s="17">
        <v>2</v>
      </c>
      <c r="B6" s="17" t="s">
        <v>30</v>
      </c>
      <c r="C6" s="17">
        <v>100</v>
      </c>
      <c r="D6" s="17">
        <v>79.995</v>
      </c>
      <c r="E6" s="17">
        <f t="shared" si="0"/>
        <v>31998</v>
      </c>
      <c r="F6" s="17">
        <f t="shared" si="1"/>
        <v>31998</v>
      </c>
      <c r="G6" s="17">
        <f t="shared" si="2"/>
        <v>15999</v>
      </c>
      <c r="H6" s="17">
        <f t="shared" si="3"/>
        <v>15999</v>
      </c>
      <c r="I6" s="17"/>
    </row>
    <row r="7" spans="1:9" ht="30.75" customHeight="1">
      <c r="A7" s="17">
        <v>3</v>
      </c>
      <c r="B7" s="17" t="s">
        <v>134</v>
      </c>
      <c r="C7" s="17">
        <v>100</v>
      </c>
      <c r="D7" s="17">
        <v>52.605</v>
      </c>
      <c r="E7" s="17">
        <f t="shared" si="0"/>
        <v>21042</v>
      </c>
      <c r="F7" s="17">
        <f t="shared" si="1"/>
        <v>21042</v>
      </c>
      <c r="G7" s="17">
        <f t="shared" si="2"/>
        <v>10521</v>
      </c>
      <c r="H7" s="17">
        <f t="shared" si="3"/>
        <v>10521</v>
      </c>
      <c r="I7" s="17"/>
    </row>
    <row r="8" spans="1:9" ht="24.75" customHeight="1">
      <c r="A8" s="17">
        <v>4</v>
      </c>
      <c r="B8" s="17" t="s">
        <v>31</v>
      </c>
      <c r="C8" s="17">
        <v>98</v>
      </c>
      <c r="D8" s="17">
        <v>90</v>
      </c>
      <c r="E8" s="17">
        <f t="shared" si="0"/>
        <v>36000</v>
      </c>
      <c r="F8" s="17">
        <f t="shared" si="1"/>
        <v>35280</v>
      </c>
      <c r="G8" s="17">
        <f t="shared" si="2"/>
        <v>17640</v>
      </c>
      <c r="H8" s="17">
        <f t="shared" si="3"/>
        <v>17640</v>
      </c>
      <c r="I8" s="17"/>
    </row>
    <row r="9" spans="1:9" ht="24.75" customHeight="1">
      <c r="A9" s="17">
        <v>5</v>
      </c>
      <c r="B9" s="17" t="s">
        <v>32</v>
      </c>
      <c r="C9" s="17">
        <v>97</v>
      </c>
      <c r="D9" s="17">
        <v>100.005</v>
      </c>
      <c r="E9" s="17">
        <f t="shared" si="0"/>
        <v>40002</v>
      </c>
      <c r="F9" s="17">
        <f t="shared" si="1"/>
        <v>38801.94</v>
      </c>
      <c r="G9" s="17">
        <f t="shared" si="2"/>
        <v>19400.97</v>
      </c>
      <c r="H9" s="17">
        <f t="shared" si="3"/>
        <v>19400.97</v>
      </c>
      <c r="I9" s="17"/>
    </row>
    <row r="10" spans="1:9" ht="24.75" customHeight="1">
      <c r="A10" s="17">
        <v>6</v>
      </c>
      <c r="B10" s="17" t="s">
        <v>33</v>
      </c>
      <c r="C10" s="17">
        <v>100</v>
      </c>
      <c r="D10" s="17">
        <v>1180.005</v>
      </c>
      <c r="E10" s="17">
        <f t="shared" si="0"/>
        <v>472002.00000000006</v>
      </c>
      <c r="F10" s="17">
        <f t="shared" si="1"/>
        <v>472002.00000000006</v>
      </c>
      <c r="G10" s="17">
        <f t="shared" si="2"/>
        <v>236001.00000000003</v>
      </c>
      <c r="H10" s="17">
        <f t="shared" si="3"/>
        <v>236001.00000000003</v>
      </c>
      <c r="I10" s="17"/>
    </row>
    <row r="11" spans="1:9" ht="24.75" customHeight="1">
      <c r="A11" s="53" t="s">
        <v>124</v>
      </c>
      <c r="B11" s="54"/>
      <c r="C11" s="55"/>
      <c r="D11" s="17">
        <f>SUM(D5:D10)</f>
        <v>1758.6150000000002</v>
      </c>
      <c r="E11" s="17">
        <f>SUM(E5:E10)</f>
        <v>703446</v>
      </c>
      <c r="F11" s="17">
        <f>SUM(F5:F10)</f>
        <v>700501.92</v>
      </c>
      <c r="G11" s="17">
        <f>SUM(G5:G10)</f>
        <v>350250.96</v>
      </c>
      <c r="H11" s="17">
        <f>SUM(H5:H10)</f>
        <v>350250.96</v>
      </c>
      <c r="I11" s="17"/>
    </row>
  </sheetData>
  <sheetProtection/>
  <mergeCells count="10">
    <mergeCell ref="A11:C11"/>
    <mergeCell ref="C3:C4"/>
    <mergeCell ref="D3:E3"/>
    <mergeCell ref="A1:I1"/>
    <mergeCell ref="A2:B2"/>
    <mergeCell ref="A3:A4"/>
    <mergeCell ref="B3:B4"/>
    <mergeCell ref="F3:F4"/>
    <mergeCell ref="G3:H3"/>
    <mergeCell ref="I3:I4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:C2"/>
    </sheetView>
  </sheetViews>
  <sheetFormatPr defaultColWidth="11.625" defaultRowHeight="24.75" customHeight="1"/>
  <cols>
    <col min="1" max="9" width="13.125" style="0" customWidth="1"/>
  </cols>
  <sheetData>
    <row r="1" spans="1:9" ht="27.75" customHeight="1">
      <c r="A1" s="41" t="s">
        <v>122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40" t="s">
        <v>64</v>
      </c>
      <c r="B2" s="40"/>
      <c r="C2" s="40"/>
      <c r="D2" s="1"/>
      <c r="E2" s="1"/>
      <c r="F2" s="1"/>
      <c r="G2" s="1"/>
      <c r="H2" s="2"/>
      <c r="I2" s="3"/>
    </row>
    <row r="3" spans="1:9" ht="27.75" customHeight="1">
      <c r="A3" s="38" t="s">
        <v>123</v>
      </c>
      <c r="B3" s="44" t="s">
        <v>63</v>
      </c>
      <c r="C3" s="38" t="s">
        <v>67</v>
      </c>
      <c r="D3" s="45" t="s">
        <v>66</v>
      </c>
      <c r="E3" s="46"/>
      <c r="F3" s="47" t="s">
        <v>68</v>
      </c>
      <c r="G3" s="49" t="s">
        <v>0</v>
      </c>
      <c r="H3" s="50"/>
      <c r="I3" s="51" t="s">
        <v>1</v>
      </c>
    </row>
    <row r="4" spans="1:9" ht="27.75" customHeight="1">
      <c r="A4" s="43"/>
      <c r="B4" s="43"/>
      <c r="C4" s="39"/>
      <c r="D4" s="4" t="s">
        <v>2</v>
      </c>
      <c r="E4" s="4" t="s">
        <v>3</v>
      </c>
      <c r="F4" s="48"/>
      <c r="G4" s="6" t="s">
        <v>4</v>
      </c>
      <c r="H4" s="5" t="s">
        <v>5</v>
      </c>
      <c r="I4" s="52"/>
    </row>
    <row r="5" spans="1:9" ht="24.75" customHeight="1">
      <c r="A5" s="20">
        <v>1</v>
      </c>
      <c r="B5" s="20" t="s">
        <v>135</v>
      </c>
      <c r="C5" s="20">
        <v>96</v>
      </c>
      <c r="D5" s="20">
        <v>4399.995</v>
      </c>
      <c r="E5" s="21">
        <f>D5*400</f>
        <v>1759998</v>
      </c>
      <c r="F5" s="21">
        <f>D5*400*C5/100</f>
        <v>1689598.08</v>
      </c>
      <c r="G5" s="21">
        <f>F5/2</f>
        <v>844799.04</v>
      </c>
      <c r="H5" s="21">
        <f>F5/2</f>
        <v>844799.04</v>
      </c>
      <c r="I5" s="20"/>
    </row>
    <row r="6" spans="1:9" ht="24.75" customHeight="1">
      <c r="A6" s="20">
        <v>2</v>
      </c>
      <c r="B6" s="20" t="s">
        <v>136</v>
      </c>
      <c r="C6" s="20">
        <v>98</v>
      </c>
      <c r="D6" s="20">
        <v>2599.995</v>
      </c>
      <c r="E6" s="21">
        <f>D6*400</f>
        <v>1039998</v>
      </c>
      <c r="F6" s="21">
        <f>D6*400*C6/100</f>
        <v>1019198.04</v>
      </c>
      <c r="G6" s="21">
        <f>F6/2</f>
        <v>509599.02</v>
      </c>
      <c r="H6" s="21">
        <f>F6/2</f>
        <v>509599.02</v>
      </c>
      <c r="I6" s="20"/>
    </row>
    <row r="7" spans="1:9" ht="24.75" customHeight="1">
      <c r="A7" s="20">
        <v>3</v>
      </c>
      <c r="B7" s="20" t="s">
        <v>137</v>
      </c>
      <c r="C7" s="20">
        <v>99</v>
      </c>
      <c r="D7" s="20">
        <v>3300</v>
      </c>
      <c r="E7" s="21">
        <f>D7*400</f>
        <v>1320000</v>
      </c>
      <c r="F7" s="21">
        <f>D7*400*C7/100</f>
        <v>1306800</v>
      </c>
      <c r="G7" s="21">
        <f>F7/2</f>
        <v>653400</v>
      </c>
      <c r="H7" s="21">
        <f>F7/2</f>
        <v>653400</v>
      </c>
      <c r="I7" s="20"/>
    </row>
    <row r="8" spans="1:9" ht="24.75" customHeight="1">
      <c r="A8" s="58" t="s">
        <v>138</v>
      </c>
      <c r="B8" s="59"/>
      <c r="C8" s="60"/>
      <c r="D8" s="21">
        <f>SUM(D5:D7)</f>
        <v>10299.99</v>
      </c>
      <c r="E8" s="21">
        <f>SUM(E5:E7)</f>
        <v>4119996</v>
      </c>
      <c r="F8" s="21">
        <f>SUM(F5:F7)</f>
        <v>4015596.12</v>
      </c>
      <c r="G8" s="21">
        <f>SUM(G5:G7)</f>
        <v>2007798.06</v>
      </c>
      <c r="H8" s="21">
        <f>SUM(H5:H7)</f>
        <v>2007798.06</v>
      </c>
      <c r="I8" s="20"/>
    </row>
  </sheetData>
  <sheetProtection/>
  <mergeCells count="10">
    <mergeCell ref="A8:C8"/>
    <mergeCell ref="A1:I1"/>
    <mergeCell ref="A3:A4"/>
    <mergeCell ref="B3:B4"/>
    <mergeCell ref="F3:F4"/>
    <mergeCell ref="G3:H3"/>
    <mergeCell ref="I3:I4"/>
    <mergeCell ref="A2:C2"/>
    <mergeCell ref="C3:C4"/>
    <mergeCell ref="D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:B2"/>
    </sheetView>
  </sheetViews>
  <sheetFormatPr defaultColWidth="9.00390625" defaultRowHeight="24.75" customHeight="1"/>
  <cols>
    <col min="1" max="9" width="13.125" style="0" customWidth="1"/>
    <col min="10" max="15" width="11.625" style="0" customWidth="1"/>
  </cols>
  <sheetData>
    <row r="1" spans="1:9" ht="27.75" customHeight="1">
      <c r="A1" s="41" t="s">
        <v>122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40" t="s">
        <v>140</v>
      </c>
      <c r="B2" s="40"/>
      <c r="C2" s="1"/>
      <c r="D2" s="1"/>
      <c r="E2" s="1"/>
      <c r="F2" s="1"/>
      <c r="G2" s="1"/>
      <c r="H2" s="2"/>
      <c r="I2" s="3"/>
    </row>
    <row r="3" spans="1:9" ht="27.75" customHeight="1">
      <c r="A3" s="38" t="s">
        <v>123</v>
      </c>
      <c r="B3" s="44" t="s">
        <v>63</v>
      </c>
      <c r="C3" s="38" t="s">
        <v>67</v>
      </c>
      <c r="D3" s="45" t="s">
        <v>66</v>
      </c>
      <c r="E3" s="46"/>
      <c r="F3" s="47" t="s">
        <v>68</v>
      </c>
      <c r="G3" s="49" t="s">
        <v>0</v>
      </c>
      <c r="H3" s="50"/>
      <c r="I3" s="51" t="s">
        <v>1</v>
      </c>
    </row>
    <row r="4" spans="1:9" ht="27.75" customHeight="1">
      <c r="A4" s="43"/>
      <c r="B4" s="43"/>
      <c r="C4" s="39"/>
      <c r="D4" s="4" t="s">
        <v>2</v>
      </c>
      <c r="E4" s="4" t="s">
        <v>3</v>
      </c>
      <c r="F4" s="48"/>
      <c r="G4" s="6" t="s">
        <v>4</v>
      </c>
      <c r="H4" s="5" t="s">
        <v>5</v>
      </c>
      <c r="I4" s="52"/>
    </row>
    <row r="5" spans="1:9" ht="24.75" customHeight="1">
      <c r="A5" s="16">
        <v>1</v>
      </c>
      <c r="B5" s="16" t="s">
        <v>45</v>
      </c>
      <c r="C5" s="16">
        <v>100</v>
      </c>
      <c r="D5" s="16">
        <v>169.995</v>
      </c>
      <c r="E5" s="16">
        <f>D5*400</f>
        <v>67998</v>
      </c>
      <c r="F5" s="16">
        <f>D5*400*C5/100</f>
        <v>67998</v>
      </c>
      <c r="G5" s="16">
        <f>F5/2</f>
        <v>33999</v>
      </c>
      <c r="H5" s="16">
        <f>F5/2</f>
        <v>33999</v>
      </c>
      <c r="I5" s="16"/>
    </row>
    <row r="6" spans="1:9" ht="24.75" customHeight="1">
      <c r="A6" s="16">
        <v>2</v>
      </c>
      <c r="B6" s="16" t="s">
        <v>46</v>
      </c>
      <c r="C6" s="16">
        <v>100</v>
      </c>
      <c r="D6" s="16">
        <v>222</v>
      </c>
      <c r="E6" s="16">
        <f aca="true" t="shared" si="0" ref="E6:E25">D6*400</f>
        <v>88800</v>
      </c>
      <c r="F6" s="16">
        <f aca="true" t="shared" si="1" ref="F6:F25">D6*400*C6/100</f>
        <v>88800</v>
      </c>
      <c r="G6" s="16">
        <f aca="true" t="shared" si="2" ref="G6:G25">F6/2</f>
        <v>44400</v>
      </c>
      <c r="H6" s="16">
        <f aca="true" t="shared" si="3" ref="H6:H25">F6/2</f>
        <v>44400</v>
      </c>
      <c r="I6" s="16"/>
    </row>
    <row r="7" spans="1:9" ht="24.75" customHeight="1">
      <c r="A7" s="16">
        <v>3</v>
      </c>
      <c r="B7" s="16" t="s">
        <v>47</v>
      </c>
      <c r="C7" s="16">
        <v>100</v>
      </c>
      <c r="D7" s="16">
        <v>84</v>
      </c>
      <c r="E7" s="16">
        <f t="shared" si="0"/>
        <v>33600</v>
      </c>
      <c r="F7" s="16">
        <f t="shared" si="1"/>
        <v>33600</v>
      </c>
      <c r="G7" s="16">
        <f t="shared" si="2"/>
        <v>16800</v>
      </c>
      <c r="H7" s="16">
        <f t="shared" si="3"/>
        <v>16800</v>
      </c>
      <c r="I7" s="16"/>
    </row>
    <row r="8" spans="1:9" ht="24.75" customHeight="1">
      <c r="A8" s="16">
        <v>4</v>
      </c>
      <c r="B8" s="16" t="s">
        <v>48</v>
      </c>
      <c r="C8" s="16">
        <v>100</v>
      </c>
      <c r="D8" s="16">
        <v>61.005</v>
      </c>
      <c r="E8" s="16">
        <f t="shared" si="0"/>
        <v>24402</v>
      </c>
      <c r="F8" s="16">
        <f t="shared" si="1"/>
        <v>24402</v>
      </c>
      <c r="G8" s="16">
        <f t="shared" si="2"/>
        <v>12201</v>
      </c>
      <c r="H8" s="16">
        <f t="shared" si="3"/>
        <v>12201</v>
      </c>
      <c r="I8" s="16"/>
    </row>
    <row r="9" spans="1:9" ht="24.75" customHeight="1">
      <c r="A9" s="16">
        <v>5</v>
      </c>
      <c r="B9" s="16" t="s">
        <v>49</v>
      </c>
      <c r="C9" s="16">
        <v>100</v>
      </c>
      <c r="D9" s="16">
        <v>64.995</v>
      </c>
      <c r="E9" s="16">
        <f t="shared" si="0"/>
        <v>25998</v>
      </c>
      <c r="F9" s="16">
        <f t="shared" si="1"/>
        <v>25998</v>
      </c>
      <c r="G9" s="16">
        <f t="shared" si="2"/>
        <v>12999</v>
      </c>
      <c r="H9" s="16">
        <f t="shared" si="3"/>
        <v>12999</v>
      </c>
      <c r="I9" s="16"/>
    </row>
    <row r="10" spans="1:9" ht="24.75" customHeight="1">
      <c r="A10" s="16">
        <v>6</v>
      </c>
      <c r="B10" s="16" t="s">
        <v>50</v>
      </c>
      <c r="C10" s="16">
        <v>100</v>
      </c>
      <c r="D10" s="16">
        <v>106.995</v>
      </c>
      <c r="E10" s="16">
        <f t="shared" si="0"/>
        <v>42798</v>
      </c>
      <c r="F10" s="16">
        <f t="shared" si="1"/>
        <v>42798</v>
      </c>
      <c r="G10" s="16">
        <f t="shared" si="2"/>
        <v>21399</v>
      </c>
      <c r="H10" s="16">
        <f t="shared" si="3"/>
        <v>21399</v>
      </c>
      <c r="I10" s="16"/>
    </row>
    <row r="11" spans="1:9" ht="24.75" customHeight="1">
      <c r="A11" s="16">
        <v>7</v>
      </c>
      <c r="B11" s="16" t="s">
        <v>51</v>
      </c>
      <c r="C11" s="16">
        <v>100</v>
      </c>
      <c r="D11" s="16">
        <v>139.005</v>
      </c>
      <c r="E11" s="16">
        <f t="shared" si="0"/>
        <v>55602</v>
      </c>
      <c r="F11" s="16">
        <f t="shared" si="1"/>
        <v>55602</v>
      </c>
      <c r="G11" s="16">
        <f t="shared" si="2"/>
        <v>27801</v>
      </c>
      <c r="H11" s="16">
        <f t="shared" si="3"/>
        <v>27801</v>
      </c>
      <c r="I11" s="16"/>
    </row>
    <row r="12" spans="1:9" ht="24.75" customHeight="1">
      <c r="A12" s="16">
        <v>8</v>
      </c>
      <c r="B12" s="16" t="s">
        <v>52</v>
      </c>
      <c r="C12" s="16">
        <v>100</v>
      </c>
      <c r="D12" s="16">
        <v>517.005</v>
      </c>
      <c r="E12" s="16">
        <f t="shared" si="0"/>
        <v>206802</v>
      </c>
      <c r="F12" s="16">
        <f t="shared" si="1"/>
        <v>206802</v>
      </c>
      <c r="G12" s="16">
        <f t="shared" si="2"/>
        <v>103401</v>
      </c>
      <c r="H12" s="16">
        <f t="shared" si="3"/>
        <v>103401</v>
      </c>
      <c r="I12" s="16"/>
    </row>
    <row r="13" spans="1:9" ht="24.75" customHeight="1">
      <c r="A13" s="16">
        <v>9</v>
      </c>
      <c r="B13" s="16" t="s">
        <v>53</v>
      </c>
      <c r="C13" s="16">
        <v>100</v>
      </c>
      <c r="D13" s="16">
        <v>1012.995</v>
      </c>
      <c r="E13" s="16">
        <f t="shared" si="0"/>
        <v>405198</v>
      </c>
      <c r="F13" s="16">
        <f t="shared" si="1"/>
        <v>405198</v>
      </c>
      <c r="G13" s="16">
        <f t="shared" si="2"/>
        <v>202599</v>
      </c>
      <c r="H13" s="16">
        <f t="shared" si="3"/>
        <v>202599</v>
      </c>
      <c r="I13" s="16"/>
    </row>
    <row r="14" spans="1:9" ht="24.75" customHeight="1">
      <c r="A14" s="16">
        <v>10</v>
      </c>
      <c r="B14" s="16" t="s">
        <v>34</v>
      </c>
      <c r="C14" s="16">
        <v>100</v>
      </c>
      <c r="D14" s="16">
        <v>166.365</v>
      </c>
      <c r="E14" s="16">
        <f t="shared" si="0"/>
        <v>66546</v>
      </c>
      <c r="F14" s="16">
        <f t="shared" si="1"/>
        <v>66546</v>
      </c>
      <c r="G14" s="16">
        <f t="shared" si="2"/>
        <v>33273</v>
      </c>
      <c r="H14" s="16">
        <f t="shared" si="3"/>
        <v>33273</v>
      </c>
      <c r="I14" s="16"/>
    </row>
    <row r="15" spans="1:9" ht="24.75" customHeight="1">
      <c r="A15" s="16">
        <v>11</v>
      </c>
      <c r="B15" s="16" t="s">
        <v>35</v>
      </c>
      <c r="C15" s="16">
        <v>100</v>
      </c>
      <c r="D15" s="16">
        <v>119.7</v>
      </c>
      <c r="E15" s="16">
        <f t="shared" si="0"/>
        <v>47880</v>
      </c>
      <c r="F15" s="16">
        <f t="shared" si="1"/>
        <v>47880</v>
      </c>
      <c r="G15" s="16">
        <f t="shared" si="2"/>
        <v>23940</v>
      </c>
      <c r="H15" s="16">
        <f t="shared" si="3"/>
        <v>23940</v>
      </c>
      <c r="I15" s="16"/>
    </row>
    <row r="16" spans="1:9" ht="24.75" customHeight="1">
      <c r="A16" s="16">
        <v>12</v>
      </c>
      <c r="B16" s="16" t="s">
        <v>36</v>
      </c>
      <c r="C16" s="16">
        <v>100</v>
      </c>
      <c r="D16" s="16">
        <v>164.475</v>
      </c>
      <c r="E16" s="16">
        <f t="shared" si="0"/>
        <v>65790</v>
      </c>
      <c r="F16" s="16">
        <f t="shared" si="1"/>
        <v>65790</v>
      </c>
      <c r="G16" s="16">
        <f t="shared" si="2"/>
        <v>32895</v>
      </c>
      <c r="H16" s="16">
        <f t="shared" si="3"/>
        <v>32895</v>
      </c>
      <c r="I16" s="16"/>
    </row>
    <row r="17" spans="1:9" ht="24.75" customHeight="1">
      <c r="A17" s="16">
        <v>13</v>
      </c>
      <c r="B17" s="16" t="s">
        <v>37</v>
      </c>
      <c r="C17" s="16">
        <v>100</v>
      </c>
      <c r="D17" s="16">
        <v>497.01</v>
      </c>
      <c r="E17" s="16">
        <f t="shared" si="0"/>
        <v>198804</v>
      </c>
      <c r="F17" s="16">
        <f t="shared" si="1"/>
        <v>198804</v>
      </c>
      <c r="G17" s="16">
        <f t="shared" si="2"/>
        <v>99402</v>
      </c>
      <c r="H17" s="16">
        <f t="shared" si="3"/>
        <v>99402</v>
      </c>
      <c r="I17" s="16"/>
    </row>
    <row r="18" spans="1:9" ht="24.75" customHeight="1">
      <c r="A18" s="16">
        <v>14</v>
      </c>
      <c r="B18" s="16" t="s">
        <v>38</v>
      </c>
      <c r="C18" s="16">
        <v>100</v>
      </c>
      <c r="D18" s="16">
        <v>160.995</v>
      </c>
      <c r="E18" s="16">
        <f t="shared" si="0"/>
        <v>64398</v>
      </c>
      <c r="F18" s="16">
        <f t="shared" si="1"/>
        <v>64398</v>
      </c>
      <c r="G18" s="16">
        <f t="shared" si="2"/>
        <v>32199</v>
      </c>
      <c r="H18" s="16">
        <f t="shared" si="3"/>
        <v>32199</v>
      </c>
      <c r="I18" s="16"/>
    </row>
    <row r="19" spans="1:9" ht="24.75" customHeight="1">
      <c r="A19" s="16">
        <v>15</v>
      </c>
      <c r="B19" s="16" t="s">
        <v>39</v>
      </c>
      <c r="C19" s="16">
        <v>100</v>
      </c>
      <c r="D19" s="16">
        <v>93.06</v>
      </c>
      <c r="E19" s="16">
        <f t="shared" si="0"/>
        <v>37224</v>
      </c>
      <c r="F19" s="16">
        <f t="shared" si="1"/>
        <v>37224</v>
      </c>
      <c r="G19" s="16">
        <f t="shared" si="2"/>
        <v>18612</v>
      </c>
      <c r="H19" s="16">
        <f t="shared" si="3"/>
        <v>18612</v>
      </c>
      <c r="I19" s="16"/>
    </row>
    <row r="20" spans="1:9" ht="24.75" customHeight="1">
      <c r="A20" s="16">
        <v>16</v>
      </c>
      <c r="B20" s="16" t="s">
        <v>40</v>
      </c>
      <c r="C20" s="16">
        <v>100</v>
      </c>
      <c r="D20" s="16">
        <v>1288.68</v>
      </c>
      <c r="E20" s="16">
        <f t="shared" si="0"/>
        <v>515472</v>
      </c>
      <c r="F20" s="16">
        <f t="shared" si="1"/>
        <v>515472</v>
      </c>
      <c r="G20" s="16">
        <f t="shared" si="2"/>
        <v>257736</v>
      </c>
      <c r="H20" s="16">
        <f t="shared" si="3"/>
        <v>257736</v>
      </c>
      <c r="I20" s="16"/>
    </row>
    <row r="21" spans="1:9" ht="24.75" customHeight="1">
      <c r="A21" s="16">
        <v>17</v>
      </c>
      <c r="B21" s="16" t="s">
        <v>139</v>
      </c>
      <c r="C21" s="16">
        <v>100</v>
      </c>
      <c r="D21" s="16">
        <v>61.335</v>
      </c>
      <c r="E21" s="16">
        <f t="shared" si="0"/>
        <v>24534</v>
      </c>
      <c r="F21" s="16">
        <f t="shared" si="1"/>
        <v>24534</v>
      </c>
      <c r="G21" s="16">
        <f t="shared" si="2"/>
        <v>12267</v>
      </c>
      <c r="H21" s="16">
        <f t="shared" si="3"/>
        <v>12267</v>
      </c>
      <c r="I21" s="16"/>
    </row>
    <row r="22" spans="1:9" ht="24.75" customHeight="1">
      <c r="A22" s="16">
        <v>18</v>
      </c>
      <c r="B22" s="16" t="s">
        <v>41</v>
      </c>
      <c r="C22" s="16">
        <v>100</v>
      </c>
      <c r="D22" s="16">
        <v>187.14</v>
      </c>
      <c r="E22" s="16">
        <f t="shared" si="0"/>
        <v>74856</v>
      </c>
      <c r="F22" s="16">
        <f t="shared" si="1"/>
        <v>74856</v>
      </c>
      <c r="G22" s="16">
        <f t="shared" si="2"/>
        <v>37428</v>
      </c>
      <c r="H22" s="16">
        <f t="shared" si="3"/>
        <v>37428</v>
      </c>
      <c r="I22" s="16"/>
    </row>
    <row r="23" spans="1:9" ht="24.75" customHeight="1">
      <c r="A23" s="16">
        <v>19</v>
      </c>
      <c r="B23" s="16" t="s">
        <v>44</v>
      </c>
      <c r="C23" s="16">
        <v>100</v>
      </c>
      <c r="D23" s="16">
        <v>165.705</v>
      </c>
      <c r="E23" s="16">
        <f t="shared" si="0"/>
        <v>66282</v>
      </c>
      <c r="F23" s="16">
        <f t="shared" si="1"/>
        <v>66282</v>
      </c>
      <c r="G23" s="16">
        <f t="shared" si="2"/>
        <v>33141</v>
      </c>
      <c r="H23" s="16">
        <f t="shared" si="3"/>
        <v>33141</v>
      </c>
      <c r="I23" s="16"/>
    </row>
    <row r="24" spans="1:9" ht="24.75" customHeight="1">
      <c r="A24" s="16">
        <v>20</v>
      </c>
      <c r="B24" s="16" t="s">
        <v>42</v>
      </c>
      <c r="C24" s="16">
        <v>100</v>
      </c>
      <c r="D24" s="16">
        <v>62.025</v>
      </c>
      <c r="E24" s="16">
        <f t="shared" si="0"/>
        <v>24810</v>
      </c>
      <c r="F24" s="16">
        <f t="shared" si="1"/>
        <v>24810</v>
      </c>
      <c r="G24" s="16">
        <f t="shared" si="2"/>
        <v>12405</v>
      </c>
      <c r="H24" s="16">
        <f t="shared" si="3"/>
        <v>12405</v>
      </c>
      <c r="I24" s="16"/>
    </row>
    <row r="25" spans="1:9" ht="24.75" customHeight="1">
      <c r="A25" s="16">
        <v>21</v>
      </c>
      <c r="B25" s="16" t="s">
        <v>43</v>
      </c>
      <c r="C25" s="16">
        <v>100</v>
      </c>
      <c r="D25" s="16">
        <v>92.835</v>
      </c>
      <c r="E25" s="16">
        <f t="shared" si="0"/>
        <v>37134</v>
      </c>
      <c r="F25" s="16">
        <f t="shared" si="1"/>
        <v>37134</v>
      </c>
      <c r="G25" s="16">
        <f t="shared" si="2"/>
        <v>18567</v>
      </c>
      <c r="H25" s="16">
        <f t="shared" si="3"/>
        <v>18567</v>
      </c>
      <c r="I25" s="16"/>
    </row>
    <row r="26" spans="1:9" ht="24.75" customHeight="1">
      <c r="A26" s="61" t="s">
        <v>124</v>
      </c>
      <c r="B26" s="62"/>
      <c r="C26" s="63"/>
      <c r="D26" s="16">
        <f>SUM(D5:D25)</f>
        <v>5437.319999999999</v>
      </c>
      <c r="E26" s="16">
        <f>SUM(E5:E25)</f>
        <v>2174928</v>
      </c>
      <c r="F26" s="16">
        <f>SUM(F5:F25)</f>
        <v>2174928</v>
      </c>
      <c r="G26" s="16">
        <f>SUM(G5:G25)</f>
        <v>1087464</v>
      </c>
      <c r="H26" s="16">
        <f>SUM(H5:H25)</f>
        <v>1087464</v>
      </c>
      <c r="I26" s="16"/>
    </row>
  </sheetData>
  <sheetProtection/>
  <mergeCells count="10">
    <mergeCell ref="A26:C26"/>
    <mergeCell ref="G3:H3"/>
    <mergeCell ref="I3:I4"/>
    <mergeCell ref="C3:C4"/>
    <mergeCell ref="D3:E3"/>
    <mergeCell ref="A1:I1"/>
    <mergeCell ref="A2:B2"/>
    <mergeCell ref="A3:A4"/>
    <mergeCell ref="B3:B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2" sqref="D2"/>
    </sheetView>
  </sheetViews>
  <sheetFormatPr defaultColWidth="9.00390625" defaultRowHeight="24.75" customHeight="1"/>
  <cols>
    <col min="1" max="9" width="13.125" style="0" customWidth="1"/>
  </cols>
  <sheetData>
    <row r="1" spans="1:9" ht="27.75" customHeight="1">
      <c r="A1" s="41" t="s">
        <v>122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40" t="s">
        <v>142</v>
      </c>
      <c r="B2" s="40"/>
      <c r="C2" s="1"/>
      <c r="D2" s="1"/>
      <c r="E2" s="1"/>
      <c r="F2" s="1"/>
      <c r="G2" s="1"/>
      <c r="H2" s="2"/>
      <c r="I2" s="3"/>
    </row>
    <row r="3" spans="1:9" ht="27.75" customHeight="1">
      <c r="A3" s="38" t="s">
        <v>123</v>
      </c>
      <c r="B3" s="44" t="s">
        <v>63</v>
      </c>
      <c r="C3" s="38" t="s">
        <v>67</v>
      </c>
      <c r="D3" s="45" t="s">
        <v>66</v>
      </c>
      <c r="E3" s="46"/>
      <c r="F3" s="47" t="s">
        <v>68</v>
      </c>
      <c r="G3" s="49" t="s">
        <v>0</v>
      </c>
      <c r="H3" s="50"/>
      <c r="I3" s="51" t="s">
        <v>1</v>
      </c>
    </row>
    <row r="4" spans="1:9" ht="27.75" customHeight="1">
      <c r="A4" s="43"/>
      <c r="B4" s="43"/>
      <c r="C4" s="39"/>
      <c r="D4" s="4" t="s">
        <v>2</v>
      </c>
      <c r="E4" s="4" t="s">
        <v>3</v>
      </c>
      <c r="F4" s="48"/>
      <c r="G4" s="6" t="s">
        <v>4</v>
      </c>
      <c r="H4" s="5" t="s">
        <v>5</v>
      </c>
      <c r="I4" s="52"/>
    </row>
    <row r="5" spans="1:9" ht="24.75" customHeight="1">
      <c r="A5" s="16">
        <v>1</v>
      </c>
      <c r="B5" s="16" t="s">
        <v>20</v>
      </c>
      <c r="C5" s="16">
        <v>100</v>
      </c>
      <c r="D5" s="16">
        <v>1000.005</v>
      </c>
      <c r="E5" s="16">
        <f aca="true" t="shared" si="0" ref="E5:E10">D5*400</f>
        <v>400002</v>
      </c>
      <c r="F5" s="16">
        <f aca="true" t="shared" si="1" ref="F5:F10">D5*400*C5/100</f>
        <v>400002</v>
      </c>
      <c r="G5" s="16">
        <f aca="true" t="shared" si="2" ref="G5:G10">F5/2</f>
        <v>200001</v>
      </c>
      <c r="H5" s="16">
        <f aca="true" t="shared" si="3" ref="H5:H10">F5/2</f>
        <v>200001</v>
      </c>
      <c r="I5" s="16"/>
    </row>
    <row r="6" spans="1:9" ht="24.75" customHeight="1">
      <c r="A6" s="16">
        <v>2</v>
      </c>
      <c r="B6" s="16" t="s">
        <v>19</v>
      </c>
      <c r="C6" s="16">
        <v>100</v>
      </c>
      <c r="D6" s="16">
        <v>4950</v>
      </c>
      <c r="E6" s="16">
        <f t="shared" si="0"/>
        <v>1980000</v>
      </c>
      <c r="F6" s="16">
        <f t="shared" si="1"/>
        <v>1980000</v>
      </c>
      <c r="G6" s="16">
        <f t="shared" si="2"/>
        <v>990000</v>
      </c>
      <c r="H6" s="16">
        <f t="shared" si="3"/>
        <v>990000</v>
      </c>
      <c r="I6" s="16"/>
    </row>
    <row r="7" spans="1:9" ht="24.75" customHeight="1">
      <c r="A7" s="16">
        <v>3</v>
      </c>
      <c r="B7" s="16" t="s">
        <v>21</v>
      </c>
      <c r="C7" s="16">
        <v>100</v>
      </c>
      <c r="D7" s="16">
        <v>130.005</v>
      </c>
      <c r="E7" s="16">
        <f t="shared" si="0"/>
        <v>52002</v>
      </c>
      <c r="F7" s="16">
        <f t="shared" si="1"/>
        <v>52002</v>
      </c>
      <c r="G7" s="16">
        <f t="shared" si="2"/>
        <v>26001</v>
      </c>
      <c r="H7" s="16">
        <f t="shared" si="3"/>
        <v>26001</v>
      </c>
      <c r="I7" s="16"/>
    </row>
    <row r="8" spans="1:9" ht="24.75" customHeight="1">
      <c r="A8" s="16">
        <v>4</v>
      </c>
      <c r="B8" s="16" t="s">
        <v>22</v>
      </c>
      <c r="C8" s="16">
        <v>100</v>
      </c>
      <c r="D8" s="16">
        <v>109.995</v>
      </c>
      <c r="E8" s="16">
        <f t="shared" si="0"/>
        <v>43998</v>
      </c>
      <c r="F8" s="16">
        <f t="shared" si="1"/>
        <v>43998</v>
      </c>
      <c r="G8" s="16">
        <f t="shared" si="2"/>
        <v>21999</v>
      </c>
      <c r="H8" s="16">
        <f t="shared" si="3"/>
        <v>21999</v>
      </c>
      <c r="I8" s="16"/>
    </row>
    <row r="9" spans="1:9" ht="24.75" customHeight="1">
      <c r="A9" s="16">
        <v>5</v>
      </c>
      <c r="B9" s="16" t="s">
        <v>143</v>
      </c>
      <c r="C9" s="16">
        <v>100</v>
      </c>
      <c r="D9" s="16">
        <v>103.995</v>
      </c>
      <c r="E9" s="16">
        <f t="shared" si="0"/>
        <v>41598</v>
      </c>
      <c r="F9" s="16">
        <f t="shared" si="1"/>
        <v>41598</v>
      </c>
      <c r="G9" s="16">
        <f t="shared" si="2"/>
        <v>20799</v>
      </c>
      <c r="H9" s="16">
        <f t="shared" si="3"/>
        <v>20799</v>
      </c>
      <c r="I9" s="16"/>
    </row>
    <row r="10" spans="1:9" ht="24.75" customHeight="1">
      <c r="A10" s="16">
        <v>6</v>
      </c>
      <c r="B10" s="16" t="s">
        <v>23</v>
      </c>
      <c r="C10" s="16">
        <v>100</v>
      </c>
      <c r="D10" s="16">
        <v>60</v>
      </c>
      <c r="E10" s="16">
        <f t="shared" si="0"/>
        <v>24000</v>
      </c>
      <c r="F10" s="16">
        <f t="shared" si="1"/>
        <v>24000</v>
      </c>
      <c r="G10" s="16">
        <f t="shared" si="2"/>
        <v>12000</v>
      </c>
      <c r="H10" s="16">
        <f t="shared" si="3"/>
        <v>12000</v>
      </c>
      <c r="I10" s="16"/>
    </row>
    <row r="11" spans="1:9" ht="24.75" customHeight="1">
      <c r="A11" s="61" t="s">
        <v>124</v>
      </c>
      <c r="B11" s="62"/>
      <c r="C11" s="63"/>
      <c r="D11" s="16">
        <f>SUM(D5:D10)</f>
        <v>6354</v>
      </c>
      <c r="E11" s="16">
        <f>SUM(E5:E10)</f>
        <v>2541600</v>
      </c>
      <c r="F11" s="16">
        <f>SUM(F5:F10)</f>
        <v>2541600</v>
      </c>
      <c r="G11" s="16">
        <f>SUM(G5:G10)</f>
        <v>1270800</v>
      </c>
      <c r="H11" s="16">
        <f>SUM(H5:H10)</f>
        <v>1270800</v>
      </c>
      <c r="I11" s="16"/>
    </row>
  </sheetData>
  <sheetProtection/>
  <mergeCells count="10">
    <mergeCell ref="A11:C11"/>
    <mergeCell ref="C3:C4"/>
    <mergeCell ref="D3:E3"/>
    <mergeCell ref="A1:I1"/>
    <mergeCell ref="A2:B2"/>
    <mergeCell ref="A3:A4"/>
    <mergeCell ref="B3:B4"/>
    <mergeCell ref="F3:F4"/>
    <mergeCell ref="G3:H3"/>
    <mergeCell ref="I3:I4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9" width="13.125" style="0" customWidth="1"/>
    <col min="10" max="15" width="11.625" style="0" customWidth="1"/>
  </cols>
  <sheetData>
    <row r="1" spans="1:9" ht="27.75" customHeight="1">
      <c r="A1" s="41" t="s">
        <v>122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40" t="s">
        <v>151</v>
      </c>
      <c r="B2" s="40"/>
      <c r="C2" s="1"/>
      <c r="D2" s="1"/>
      <c r="E2" s="1"/>
      <c r="F2" s="1"/>
      <c r="G2" s="1"/>
      <c r="H2" s="2"/>
      <c r="I2" s="3"/>
    </row>
    <row r="3" spans="1:9" ht="27.75" customHeight="1">
      <c r="A3" s="38" t="s">
        <v>123</v>
      </c>
      <c r="B3" s="44" t="s">
        <v>63</v>
      </c>
      <c r="C3" s="38" t="s">
        <v>67</v>
      </c>
      <c r="D3" s="45" t="s">
        <v>66</v>
      </c>
      <c r="E3" s="46"/>
      <c r="F3" s="47" t="s">
        <v>68</v>
      </c>
      <c r="G3" s="49" t="s">
        <v>0</v>
      </c>
      <c r="H3" s="50"/>
      <c r="I3" s="51" t="s">
        <v>1</v>
      </c>
    </row>
    <row r="4" spans="1:9" ht="27.75" customHeight="1">
      <c r="A4" s="43"/>
      <c r="B4" s="43"/>
      <c r="C4" s="39"/>
      <c r="D4" s="4" t="s">
        <v>2</v>
      </c>
      <c r="E4" s="4" t="s">
        <v>3</v>
      </c>
      <c r="F4" s="48"/>
      <c r="G4" s="6" t="s">
        <v>4</v>
      </c>
      <c r="H4" s="5" t="s">
        <v>5</v>
      </c>
      <c r="I4" s="52"/>
    </row>
    <row r="5" spans="1:9" ht="24.75" customHeight="1">
      <c r="A5" s="20">
        <v>1</v>
      </c>
      <c r="B5" s="20" t="s">
        <v>145</v>
      </c>
      <c r="C5" s="20">
        <v>100</v>
      </c>
      <c r="D5" s="20">
        <v>45</v>
      </c>
      <c r="E5" s="21">
        <f>D5*400</f>
        <v>18000</v>
      </c>
      <c r="F5" s="21">
        <f>D5*400*C5/100</f>
        <v>18000</v>
      </c>
      <c r="G5" s="21">
        <f>F5/2</f>
        <v>9000</v>
      </c>
      <c r="H5" s="21">
        <f>F5/2</f>
        <v>9000</v>
      </c>
      <c r="I5" s="20"/>
    </row>
    <row r="6" spans="1:9" ht="24.75" customHeight="1">
      <c r="A6" s="20">
        <v>2</v>
      </c>
      <c r="B6" s="20" t="s">
        <v>152</v>
      </c>
      <c r="C6" s="20">
        <v>96</v>
      </c>
      <c r="D6" s="20">
        <v>109.065</v>
      </c>
      <c r="E6" s="21">
        <f aca="true" t="shared" si="0" ref="E6:E12">D6*400</f>
        <v>43626</v>
      </c>
      <c r="F6" s="21">
        <f aca="true" t="shared" si="1" ref="F6:F12">D6*400*C6/100</f>
        <v>41880.96</v>
      </c>
      <c r="G6" s="21">
        <f aca="true" t="shared" si="2" ref="G6:G12">F6/2</f>
        <v>20940.48</v>
      </c>
      <c r="H6" s="21">
        <f aca="true" t="shared" si="3" ref="H6:H12">F6/2</f>
        <v>20940.48</v>
      </c>
      <c r="I6" s="20"/>
    </row>
    <row r="7" spans="1:9" ht="24.75" customHeight="1">
      <c r="A7" s="20">
        <v>3</v>
      </c>
      <c r="B7" s="20" t="s">
        <v>153</v>
      </c>
      <c r="C7" s="20">
        <v>99</v>
      </c>
      <c r="D7" s="20">
        <v>186.84</v>
      </c>
      <c r="E7" s="21">
        <f t="shared" si="0"/>
        <v>74736</v>
      </c>
      <c r="F7" s="21">
        <f t="shared" si="1"/>
        <v>73988.64</v>
      </c>
      <c r="G7" s="21">
        <f t="shared" si="2"/>
        <v>36994.32</v>
      </c>
      <c r="H7" s="21">
        <f t="shared" si="3"/>
        <v>36994.32</v>
      </c>
      <c r="I7" s="20"/>
    </row>
    <row r="8" spans="1:9" ht="24.75" customHeight="1">
      <c r="A8" s="20">
        <v>4</v>
      </c>
      <c r="B8" s="20" t="s">
        <v>146</v>
      </c>
      <c r="C8" s="20">
        <v>100</v>
      </c>
      <c r="D8" s="20">
        <v>172.665</v>
      </c>
      <c r="E8" s="21">
        <f t="shared" si="0"/>
        <v>69066</v>
      </c>
      <c r="F8" s="21">
        <f t="shared" si="1"/>
        <v>69066</v>
      </c>
      <c r="G8" s="21">
        <f t="shared" si="2"/>
        <v>34533</v>
      </c>
      <c r="H8" s="21">
        <f t="shared" si="3"/>
        <v>34533</v>
      </c>
      <c r="I8" s="20"/>
    </row>
    <row r="9" spans="1:9" ht="24.75" customHeight="1">
      <c r="A9" s="20">
        <v>5</v>
      </c>
      <c r="B9" s="20" t="s">
        <v>147</v>
      </c>
      <c r="C9" s="20">
        <v>99</v>
      </c>
      <c r="D9" s="20">
        <v>79.995</v>
      </c>
      <c r="E9" s="21">
        <f t="shared" si="0"/>
        <v>31998</v>
      </c>
      <c r="F9" s="21">
        <f t="shared" si="1"/>
        <v>31678.02</v>
      </c>
      <c r="G9" s="21">
        <f t="shared" si="2"/>
        <v>15839.01</v>
      </c>
      <c r="H9" s="21">
        <f t="shared" si="3"/>
        <v>15839.01</v>
      </c>
      <c r="I9" s="20"/>
    </row>
    <row r="10" spans="1:9" ht="24.75" customHeight="1">
      <c r="A10" s="20">
        <v>6</v>
      </c>
      <c r="B10" s="20" t="s">
        <v>148</v>
      </c>
      <c r="C10" s="20">
        <v>96</v>
      </c>
      <c r="D10" s="20">
        <v>400.005</v>
      </c>
      <c r="E10" s="21">
        <f t="shared" si="0"/>
        <v>160002</v>
      </c>
      <c r="F10" s="21">
        <f t="shared" si="1"/>
        <v>153601.92</v>
      </c>
      <c r="G10" s="21">
        <f t="shared" si="2"/>
        <v>76800.96</v>
      </c>
      <c r="H10" s="21">
        <f t="shared" si="3"/>
        <v>76800.96</v>
      </c>
      <c r="I10" s="20"/>
    </row>
    <row r="11" spans="1:9" ht="24.75" customHeight="1">
      <c r="A11" s="20">
        <v>7</v>
      </c>
      <c r="B11" s="20" t="s">
        <v>149</v>
      </c>
      <c r="C11" s="20">
        <v>100</v>
      </c>
      <c r="D11" s="20">
        <v>69.39</v>
      </c>
      <c r="E11" s="21">
        <f t="shared" si="0"/>
        <v>27756</v>
      </c>
      <c r="F11" s="21">
        <f t="shared" si="1"/>
        <v>27756</v>
      </c>
      <c r="G11" s="21">
        <f t="shared" si="2"/>
        <v>13878</v>
      </c>
      <c r="H11" s="21">
        <f t="shared" si="3"/>
        <v>13878</v>
      </c>
      <c r="I11" s="20"/>
    </row>
    <row r="12" spans="1:9" ht="24.75" customHeight="1">
      <c r="A12" s="20">
        <v>8</v>
      </c>
      <c r="B12" s="20" t="s">
        <v>150</v>
      </c>
      <c r="C12" s="20">
        <v>99</v>
      </c>
      <c r="D12" s="20">
        <v>60</v>
      </c>
      <c r="E12" s="21">
        <f t="shared" si="0"/>
        <v>24000</v>
      </c>
      <c r="F12" s="21">
        <f t="shared" si="1"/>
        <v>23760</v>
      </c>
      <c r="G12" s="21">
        <f t="shared" si="2"/>
        <v>11880</v>
      </c>
      <c r="H12" s="21">
        <f t="shared" si="3"/>
        <v>11880</v>
      </c>
      <c r="I12" s="20"/>
    </row>
    <row r="13" spans="1:9" ht="24.75" customHeight="1">
      <c r="A13" s="58" t="s">
        <v>154</v>
      </c>
      <c r="B13" s="59"/>
      <c r="C13" s="60"/>
      <c r="D13" s="21">
        <f>SUM(D5:D12)</f>
        <v>1122.96</v>
      </c>
      <c r="E13" s="21">
        <f>SUM(E5:E12)</f>
        <v>449184</v>
      </c>
      <c r="F13" s="21">
        <f>SUM(F5:F12)</f>
        <v>439731.54000000004</v>
      </c>
      <c r="G13" s="21">
        <f>SUM(G5:G12)</f>
        <v>219865.77000000002</v>
      </c>
      <c r="H13" s="21">
        <f>SUM(H5:H12)</f>
        <v>219865.77000000002</v>
      </c>
      <c r="I13" s="20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10">
    <mergeCell ref="A13:C13"/>
    <mergeCell ref="A1:I1"/>
    <mergeCell ref="A2:B2"/>
    <mergeCell ref="A3:A4"/>
    <mergeCell ref="B3:B4"/>
    <mergeCell ref="C3:C4"/>
    <mergeCell ref="D3:E3"/>
    <mergeCell ref="F3:F4"/>
    <mergeCell ref="G3:H3"/>
    <mergeCell ref="I3:I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2020-05-11T07:41:19Z</cp:lastPrinted>
  <dcterms:created xsi:type="dcterms:W3CDTF">1996-12-17T01:32:42Z</dcterms:created>
  <dcterms:modified xsi:type="dcterms:W3CDTF">2021-05-24T01:38:47Z</dcterms:modified>
  <cp:category/>
  <cp:version/>
  <cp:contentType/>
  <cp:contentStatus/>
</cp:coreProperties>
</file>